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6"/>
  </bookViews>
  <sheets>
    <sheet name="bevetel" sheetId="1" r:id="rId1"/>
    <sheet name="kiadas" sheetId="2" r:id="rId2"/>
    <sheet name="merleg" sheetId="3" r:id="rId3"/>
    <sheet name="Létszám és beruházás" sheetId="4" r:id="rId4"/>
    <sheet name="Önként vállalt feladatés közvet" sheetId="5" r:id="rId5"/>
    <sheet name="E.I felhasználási terv" sheetId="6" r:id="rId6"/>
    <sheet name="többéves kihat." sheetId="7" r:id="rId7"/>
  </sheets>
  <definedNames/>
  <calcPr fullCalcOnLoad="1"/>
</workbook>
</file>

<file path=xl/sharedStrings.xml><?xml version="1.0" encoding="utf-8"?>
<sst xmlns="http://schemas.openxmlformats.org/spreadsheetml/2006/main" count="290" uniqueCount="270">
  <si>
    <t>Megnevezés</t>
  </si>
  <si>
    <t>Rovat szám</t>
  </si>
  <si>
    <t>Eredeti E.I.</t>
  </si>
  <si>
    <t>Helyi Önkormányzatok működésének általános támogatása</t>
  </si>
  <si>
    <t>B111</t>
  </si>
  <si>
    <t>Egyes köznevelési feladatok támogatása</t>
  </si>
  <si>
    <t>B112</t>
  </si>
  <si>
    <t>Szociális gyermekjóléti és gyermekétkeztetési támogatás</t>
  </si>
  <si>
    <t>B113</t>
  </si>
  <si>
    <t>Kultúrális feladatok támogatása</t>
  </si>
  <si>
    <t>B114</t>
  </si>
  <si>
    <t>Működési célú központosított előirányzat</t>
  </si>
  <si>
    <t>B115</t>
  </si>
  <si>
    <t>Kiegészítő támogatás</t>
  </si>
  <si>
    <t>B116</t>
  </si>
  <si>
    <t>B11</t>
  </si>
  <si>
    <t>Elvonások és befizetések bevételei</t>
  </si>
  <si>
    <t>B12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</si>
  <si>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</si>
  <si>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</si>
  <si>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</si>
  <si>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</si>
  <si>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</si>
  <si>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</si>
  <si>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</si>
  <si>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>B2</t>
  </si>
  <si>
    <t>B34</t>
  </si>
  <si>
    <t>B351</t>
  </si>
  <si>
    <t>Gépjármű adó</t>
  </si>
  <si>
    <t>B354</t>
  </si>
  <si>
    <t>B355</t>
  </si>
  <si>
    <t>B35</t>
  </si>
  <si>
    <t>B36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</si>
  <si>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</si>
  <si>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</si>
  <si>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</si>
  <si>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</si>
  <si>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</si>
  <si>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</si>
  <si>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</si>
  <si>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B407</t>
  </si>
  <si>
    <t>Kamatbevételek</t>
  </si>
  <si>
    <t>B408</t>
  </si>
  <si>
    <t>Egyéb működési bevételek</t>
  </si>
  <si>
    <t>B410</t>
  </si>
  <si>
    <t>B4</t>
  </si>
  <si>
    <t>Egyéb működési célú átvett pénzeszközök</t>
  </si>
  <si>
    <t>B63</t>
  </si>
  <si>
    <t>Egyéb felhalmozási célú átvett pénzeszközök</t>
  </si>
  <si>
    <t>B73</t>
  </si>
  <si>
    <t>Költségvetési bevételek (10+13+20+27+28+29)</t>
  </si>
  <si>
    <t>B1-7</t>
  </si>
  <si>
    <t>Előző évi költségvetési maradvány igénybevétele</t>
  </si>
  <si>
    <t>B8131</t>
  </si>
  <si>
    <t>Központi, irányító szervi támogatás</t>
  </si>
  <si>
    <t>B816</t>
  </si>
  <si>
    <t>Finanszírozási műveletek összesen:</t>
  </si>
  <si>
    <t>B81</t>
  </si>
  <si>
    <t>B</t>
  </si>
  <si>
    <t>Sorszám</t>
  </si>
  <si>
    <t>Eredeti E.I</t>
  </si>
  <si>
    <t>Személyi Juttatások</t>
  </si>
  <si>
    <t>K1</t>
  </si>
  <si>
    <t>Munkaadókat terhelő járulékok és Szociális h.járulási adó</t>
  </si>
  <si>
    <t>K2</t>
  </si>
  <si>
    <t xml:space="preserve">Dologi kiadások </t>
  </si>
  <si>
    <t>K3</t>
  </si>
  <si>
    <t>Ellátottak pénzbeli juttatások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</si>
  <si>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</si>
  <si>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</si>
  <si>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</si>
  <si>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</si>
  <si>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</si>
  <si>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</t>
  </si>
  <si>
    <t>K512</t>
  </si>
  <si>
    <t>Egyéb működési célú kiadások ( 5+...+7)</t>
  </si>
  <si>
    <t>K5</t>
  </si>
  <si>
    <t>Immateriális javak beszerzése</t>
  </si>
  <si>
    <t>K61</t>
  </si>
  <si>
    <t>Ingatlanok beszerzése</t>
  </si>
  <si>
    <t>K62</t>
  </si>
  <si>
    <t>Informatikai eszközök beszerzése</t>
  </si>
  <si>
    <t>K63</t>
  </si>
  <si>
    <t>Egyéb tárgyi eszközök beszerzése</t>
  </si>
  <si>
    <t>K64</t>
  </si>
  <si>
    <t>Beruházási célú előzetesen felszámított áfa</t>
  </si>
  <si>
    <t>K67</t>
  </si>
  <si>
    <t>Beruházások (9+...+13)</t>
  </si>
  <si>
    <t>K6</t>
  </si>
  <si>
    <t>Ingatlanok felújítása</t>
  </si>
  <si>
    <t>K71</t>
  </si>
  <si>
    <t>Felújítási célú előzetesen felszámított áfa</t>
  </si>
  <si>
    <t>K74</t>
  </si>
  <si>
    <t>Felújítások  (15+16)</t>
  </si>
  <si>
    <t>K7</t>
  </si>
  <si>
    <t>Felhalmozási célú támogatások államháztartáson belülre</t>
  </si>
  <si>
    <t>K84</t>
  </si>
  <si>
    <t>Egyéb felhalmozási célú támog. államháztart. kÍvülre</t>
  </si>
  <si>
    <t>K88</t>
  </si>
  <si>
    <t>Egyéb felhalmozási célú kiadások (18+19)</t>
  </si>
  <si>
    <t>K8</t>
  </si>
  <si>
    <t>K1-8</t>
  </si>
  <si>
    <t>Államháztartáson belüli megelőlegezések visszafizetése</t>
  </si>
  <si>
    <t>K914</t>
  </si>
  <si>
    <t>Belföldi finanszírozás kiadásai (22)</t>
  </si>
  <si>
    <t>K91</t>
  </si>
  <si>
    <t>K</t>
  </si>
  <si>
    <t>S.sz.</t>
  </si>
  <si>
    <t>Bevételek</t>
  </si>
  <si>
    <t>Kiadások</t>
  </si>
  <si>
    <t>Önkormányzatok működési támogatása</t>
  </si>
  <si>
    <t>Személyi juttatások</t>
  </si>
  <si>
    <t>Működési célú támogatások álht. Belülről</t>
  </si>
  <si>
    <t>Munkaadót terhelő járulékok</t>
  </si>
  <si>
    <t>Közhatalmi bevételek</t>
  </si>
  <si>
    <t>dologi kiadások</t>
  </si>
  <si>
    <t>Működési bevételek</t>
  </si>
  <si>
    <t>Egyéb működi célú átvett pénzeszközök</t>
  </si>
  <si>
    <t>Működési célú támogatások áht-n belülre</t>
  </si>
  <si>
    <t>Működési célú támogatások áht-n kívülre</t>
  </si>
  <si>
    <t>Működési bevételek (1+...+5)</t>
  </si>
  <si>
    <t>Működési kiadások (1+...+6)</t>
  </si>
  <si>
    <t>Költségvetési maradvány igénybevétele</t>
  </si>
  <si>
    <t>Áht.-n belüli megelőlegezések visszafizetése</t>
  </si>
  <si>
    <t>Finanszírozási bevétel  (7+8)</t>
  </si>
  <si>
    <t>Finanszírozási kiadás ( 8+9)</t>
  </si>
  <si>
    <t>Működési bevételek (6+8)</t>
  </si>
  <si>
    <t>Működési kiadások (7+10)</t>
  </si>
  <si>
    <t xml:space="preserve">Működési hiány </t>
  </si>
  <si>
    <t>Működési többlet</t>
  </si>
  <si>
    <t>Felhalmozási célú Önkormányzati támogatások</t>
  </si>
  <si>
    <t>Beruházások</t>
  </si>
  <si>
    <t>Egyéb felhalmozási célú tám. Áht. belülről</t>
  </si>
  <si>
    <t>Felújítások</t>
  </si>
  <si>
    <t>Felhalmozási célú támogatások áht-n belülre</t>
  </si>
  <si>
    <t>Felhalmozási célú támogatások áht-n kívülre</t>
  </si>
  <si>
    <t>Felhalmozási bevételek (11+12+13)</t>
  </si>
  <si>
    <t>Felhalmozási kiadások ( 13+..+16)</t>
  </si>
  <si>
    <t>Finanszírozási bevétel (15)</t>
  </si>
  <si>
    <t>Finanszírozási kiadás (18)</t>
  </si>
  <si>
    <t>Felhalmozási bevételek (14+16)</t>
  </si>
  <si>
    <t>Felhalmozási kiadások( 17+19)</t>
  </si>
  <si>
    <t>Felhalmozási hiány</t>
  </si>
  <si>
    <t>Felhalmozási többlet</t>
  </si>
  <si>
    <t>Összes bevétel</t>
  </si>
  <si>
    <t>Összes kiadás</t>
  </si>
  <si>
    <t>Főfoglalkozás</t>
  </si>
  <si>
    <t>Részfoglalk</t>
  </si>
  <si>
    <t>Külsős fogl.</t>
  </si>
  <si>
    <t>Átl.statiszt.létsz.</t>
  </si>
  <si>
    <t>Választott tisztségviselő</t>
  </si>
  <si>
    <t>Védőnő</t>
  </si>
  <si>
    <t>Közmunkás</t>
  </si>
  <si>
    <t>Összesen:</t>
  </si>
  <si>
    <t>Felhalmozási kiadások</t>
  </si>
  <si>
    <t>Beruházás:</t>
  </si>
  <si>
    <t>Nettó</t>
  </si>
  <si>
    <t xml:space="preserve">Áfa </t>
  </si>
  <si>
    <t>Összesen</t>
  </si>
  <si>
    <t>Beruházás összesen:</t>
  </si>
  <si>
    <t>Felújítás</t>
  </si>
  <si>
    <t>Felújítás összesen:</t>
  </si>
  <si>
    <t>Támogatások összesen:</t>
  </si>
  <si>
    <t>Önként vállalt feladatok</t>
  </si>
  <si>
    <t>Táp Fejlődéséért Alapítvány</t>
  </si>
  <si>
    <t>Sportkör támogatása</t>
  </si>
  <si>
    <t>Közvetett támogatások</t>
  </si>
  <si>
    <t>Gépjármű adó (3 fő mozgáskorlátozottnak)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</si>
  <si>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</si>
  <si>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</si>
  <si>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</si>
  <si>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</si>
  <si>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</si>
  <si>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</si>
  <si>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</si>
  <si>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</si>
  <si>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</si>
  <si>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</si>
  <si>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</si>
  <si>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</si>
  <si>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</si>
  <si>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1.</t>
  </si>
  <si>
    <t>2.</t>
  </si>
  <si>
    <t>Önkormányzatok működési tám</t>
  </si>
  <si>
    <t>3.</t>
  </si>
  <si>
    <t>Működési célú tám. Áht.n belülről</t>
  </si>
  <si>
    <t>4.</t>
  </si>
  <si>
    <t>5.</t>
  </si>
  <si>
    <t>Termékek és szolgáltatások adói</t>
  </si>
  <si>
    <t>6.</t>
  </si>
  <si>
    <t>7.</t>
  </si>
  <si>
    <t>Működési Bevételek</t>
  </si>
  <si>
    <t>8.</t>
  </si>
  <si>
    <t>Egyéb műk célú átvett pénzeszk</t>
  </si>
  <si>
    <t>9.</t>
  </si>
  <si>
    <t>Egyéb felh.célú átvett pénzeszközök</t>
  </si>
  <si>
    <t>Költségvetési bevételek</t>
  </si>
  <si>
    <t>Finanszírozási műveletek</t>
  </si>
  <si>
    <t>11.</t>
  </si>
  <si>
    <t>Bevételek összesen:</t>
  </si>
  <si>
    <t>12.</t>
  </si>
  <si>
    <t>13.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</si>
  <si>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</si>
  <si>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</si>
  <si>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</si>
  <si>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</si>
  <si>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</si>
  <si>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</si>
  <si>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</si>
  <si>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Egyéb működési célú kiadások</t>
  </si>
  <si>
    <t>18.</t>
  </si>
  <si>
    <t>19.</t>
  </si>
  <si>
    <t>20.</t>
  </si>
  <si>
    <t>Egyéb felhalmozási célú kiadások</t>
  </si>
  <si>
    <t>21.</t>
  </si>
  <si>
    <t>Költségvetési kiadások</t>
  </si>
  <si>
    <t>22.</t>
  </si>
  <si>
    <t>Áht.-nbelüli megelőleg. Visszafiz.</t>
  </si>
  <si>
    <t>23.</t>
  </si>
  <si>
    <t>Belföldi finanszírozás kiadásai</t>
  </si>
  <si>
    <t>24.</t>
  </si>
  <si>
    <t>Kiadások összesen:</t>
  </si>
  <si>
    <t>25.</t>
  </si>
  <si>
    <t>Egyenleg</t>
  </si>
  <si>
    <t>Civil szervezetek támogatása:</t>
  </si>
  <si>
    <t xml:space="preserve">e forintban </t>
  </si>
  <si>
    <t>A döntés, határozat száma és tartalma</t>
  </si>
  <si>
    <t xml:space="preserve">A döntés hatása </t>
  </si>
  <si>
    <t>Hegysor pályázat</t>
  </si>
  <si>
    <t>Településkarbantartó</t>
  </si>
  <si>
    <t>Átadások</t>
  </si>
  <si>
    <t>Lakosságnak első lakáshozjutók</t>
  </si>
  <si>
    <t>Előirányzat</t>
  </si>
  <si>
    <t>Önkormányzat 2016. évi engedélyezett létszámkerete</t>
  </si>
  <si>
    <t>Vagyoni tipusú adó</t>
  </si>
  <si>
    <t>Egyéb közhatalmi bevételek</t>
  </si>
  <si>
    <t>Ft</t>
  </si>
  <si>
    <t>Tulajdonosi bevétel</t>
  </si>
  <si>
    <t>Településarculati kézikönyv</t>
  </si>
  <si>
    <t xml:space="preserve">                         Felhalmozási kiadások összesen:                    17982293</t>
  </si>
  <si>
    <t xml:space="preserve"> 2 fő x 13000= 26.000</t>
  </si>
  <si>
    <t xml:space="preserve"> 1 fő x   6160=  6.160</t>
  </si>
  <si>
    <t xml:space="preserve">Egyéb áruhasználati és szolgáltatási adó </t>
  </si>
  <si>
    <t>Működési célú támogatások államháztartáson belülről (7+...+9)</t>
  </si>
  <si>
    <t>Vagyoni típusú adók (építmény, kommunális)</t>
  </si>
  <si>
    <t>Értékesítési és forgalmi adók (iparűzési adó)</t>
  </si>
  <si>
    <t>Felhalmozási célú támogatások államháztartáson belülről (11+12)</t>
  </si>
  <si>
    <t>Önkormányzatok működési támogatásai (1+...+6)</t>
  </si>
  <si>
    <t>Termékek és szolgáltatások adói (15+...+17)</t>
  </si>
  <si>
    <t>Közhatalmi bevételek (14+18+19)</t>
  </si>
  <si>
    <t>Egyéb közhatalmi bevételek (pótlék, bírság, talajterhelési díj)</t>
  </si>
  <si>
    <t>Működési Bevételek (21+...26)</t>
  </si>
  <si>
    <t>Összes bevétel (30+31+33)</t>
  </si>
  <si>
    <t>Összes kiadás (21+23)</t>
  </si>
  <si>
    <t>Költségvetési kiadások  (1+...+4+8+14+17+20)</t>
  </si>
  <si>
    <t>Kulturális munkatárs</t>
  </si>
  <si>
    <t>Utak (önk.fejlesztések pályázat)</t>
  </si>
  <si>
    <t>Napelem (kistel. támog. pályázat)</t>
  </si>
  <si>
    <t xml:space="preserve">A többéves kihatással járó döntések kimutatása, évenkénti bontásban </t>
  </si>
  <si>
    <t xml:space="preserve">Győr-Szol megállapodás  szerinti törlesztés 2011. évtől (5 éves futamidő) </t>
  </si>
  <si>
    <t>Budapesti Műszaki Egyetem (vezető óvónő tanfolyami díja)</t>
  </si>
  <si>
    <t>1. számú melléklet a 3/2018. (II. 15.) önkormányzati rendelethez (Bevételek)</t>
  </si>
  <si>
    <t xml:space="preserve"> 2. számú melléklet a 3/2018. (II. 15.) önkormányzati rendelethez (Kiadások)</t>
  </si>
  <si>
    <t>3. számú melléklet a 3/2018. (II. 15.) önkormányzati rendelethez (Működési és felhalmozási mérleg)</t>
  </si>
  <si>
    <t xml:space="preserve">4. számú melléklet a 3/2018. (II. 15.) önkormányzati rendelethez </t>
  </si>
  <si>
    <t xml:space="preserve">5. számú melléklet a 3/2018.  (II. 15.) önkormányzati rendelethez </t>
  </si>
  <si>
    <t xml:space="preserve">6. számú melléklet a 3/2018. (II. 15.) önkormányzati rendelethez </t>
  </si>
  <si>
    <t xml:space="preserve">7. számú melléklet a 3/2018. (II. 15.) önkormányzati rendelethez </t>
  </si>
  <si>
    <t xml:space="preserve"> 8. számú melléklet a 3/2018. (II. 15.) önkormányzati rendelethez (Előirányzat-felhasználási terv 2018. évre)</t>
  </si>
  <si>
    <t xml:space="preserve"> 9. számú melléklet a 3/2018. (II. 15.)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</si>
</sst>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yyyy\-mm\-dd"/>
  </numFmts>
  <fonts count="52">
    <font>
      <sz val="10"/>
      <name val="Arial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1"/>
    </font>
    <font>
      <b/>
      <u val="single"/>
      <sz val="10"/>
      <name val="Arial"/>
      <family val="2"/>
    </font>
    <font>
      <b/>
      <sz val="7"/>
      <name val="Times New Roman CE"/>
      <family val="1"/>
    </font>
    <font>
      <sz val="7"/>
      <name val="Times New Roman CE"/>
      <family val="1"/>
    </font>
    <font>
      <b/>
      <i/>
      <sz val="7"/>
      <name val="Times New Roman CE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4" fontId="7" fillId="0" borderId="10" xfId="55" applyNumberFormat="1" applyFont="1" applyFill="1" applyBorder="1" applyAlignment="1" applyProtection="1">
      <alignment vertical="center"/>
      <protection locked="0"/>
    </xf>
    <xf numFmtId="164" fontId="7" fillId="0" borderId="11" xfId="55" applyNumberFormat="1" applyFont="1" applyFill="1" applyBorder="1" applyAlignment="1" applyProtection="1">
      <alignment vertical="center"/>
      <protection/>
    </xf>
    <xf numFmtId="164" fontId="7" fillId="0" borderId="0" xfId="55" applyNumberFormat="1" applyFont="1" applyFill="1" applyBorder="1" applyAlignment="1" applyProtection="1">
      <alignment vertical="center"/>
      <protection locked="0"/>
    </xf>
    <xf numFmtId="0" fontId="7" fillId="0" borderId="12" xfId="55" applyFont="1" applyFill="1" applyBorder="1" applyAlignment="1" applyProtection="1">
      <alignment horizontal="left" vertical="center"/>
      <protection/>
    </xf>
    <xf numFmtId="164" fontId="7" fillId="0" borderId="12" xfId="55" applyNumberFormat="1" applyFont="1" applyFill="1" applyBorder="1" applyAlignment="1" applyProtection="1">
      <alignment vertical="center"/>
      <protection locked="0"/>
    </xf>
    <xf numFmtId="164" fontId="7" fillId="0" borderId="12" xfId="55" applyNumberFormat="1" applyFont="1" applyFill="1" applyBorder="1" applyAlignment="1" applyProtection="1">
      <alignment vertical="center"/>
      <protection/>
    </xf>
    <xf numFmtId="0" fontId="7" fillId="0" borderId="12" xfId="55" applyFont="1" applyFill="1" applyBorder="1" applyAlignment="1" applyProtection="1">
      <alignment horizontal="left" vertical="center" wrapText="1"/>
      <protection/>
    </xf>
    <xf numFmtId="165" fontId="7" fillId="0" borderId="12" xfId="55" applyNumberFormat="1" applyFont="1" applyFill="1" applyBorder="1" applyAlignment="1" applyProtection="1">
      <alignment horizontal="left" vertical="center"/>
      <protection/>
    </xf>
    <xf numFmtId="0" fontId="7" fillId="0" borderId="13" xfId="55" applyFont="1" applyFill="1" applyBorder="1" applyAlignment="1" applyProtection="1">
      <alignment horizontal="left" vertical="center"/>
      <protection/>
    </xf>
    <xf numFmtId="164" fontId="7" fillId="0" borderId="13" xfId="55" applyNumberFormat="1" applyFont="1" applyFill="1" applyBorder="1" applyAlignment="1" applyProtection="1">
      <alignment vertical="center"/>
      <protection locked="0"/>
    </xf>
    <xf numFmtId="164" fontId="7" fillId="0" borderId="13" xfId="55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left" vertical="center"/>
      <protection/>
    </xf>
    <xf numFmtId="164" fontId="6" fillId="0" borderId="14" xfId="55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left"/>
      <protection/>
    </xf>
    <xf numFmtId="164" fontId="6" fillId="0" borderId="14" xfId="55" applyNumberFormat="1" applyFont="1" applyFill="1" applyBorder="1" applyProtection="1">
      <alignment/>
      <protection/>
    </xf>
    <xf numFmtId="165" fontId="7" fillId="0" borderId="13" xfId="55" applyNumberFormat="1" applyFont="1" applyFill="1" applyBorder="1" applyAlignment="1" applyProtection="1">
      <alignment horizontal="left" vertical="center"/>
      <protection/>
    </xf>
    <xf numFmtId="0" fontId="7" fillId="0" borderId="15" xfId="55" applyFont="1" applyFill="1" applyBorder="1" applyAlignment="1" applyProtection="1">
      <alignment horizontal="left" vertical="center"/>
      <protection/>
    </xf>
    <xf numFmtId="0" fontId="7" fillId="0" borderId="14" xfId="55" applyFont="1" applyFill="1" applyBorder="1" applyAlignment="1" applyProtection="1">
      <alignment horizontal="left" vertical="center"/>
      <protection/>
    </xf>
    <xf numFmtId="0" fontId="6" fillId="0" borderId="16" xfId="55" applyFont="1" applyFill="1" applyBorder="1" applyAlignment="1" applyProtection="1">
      <alignment horizontal="left" vertical="center" wrapText="1"/>
      <protection/>
    </xf>
    <xf numFmtId="0" fontId="6" fillId="0" borderId="16" xfId="55" applyFont="1" applyFill="1" applyBorder="1" applyAlignment="1" applyProtection="1">
      <alignment horizontal="left" vertical="center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12" xfId="0" applyFont="1" applyBorder="1" applyAlignment="1">
      <alignment/>
    </xf>
    <xf numFmtId="0" fontId="12" fillId="0" borderId="0" xfId="54" applyFont="1" applyFill="1" applyAlignment="1">
      <alignment horizontal="left"/>
      <protection/>
    </xf>
    <xf numFmtId="0" fontId="12" fillId="0" borderId="0" xfId="54" applyFont="1" applyFill="1">
      <alignment/>
      <protection/>
    </xf>
    <xf numFmtId="0" fontId="14" fillId="0" borderId="0" xfId="0" applyFont="1" applyAlignment="1">
      <alignment/>
    </xf>
    <xf numFmtId="0" fontId="10" fillId="0" borderId="12" xfId="54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2" xfId="54" applyFont="1" applyFill="1" applyBorder="1" applyAlignment="1">
      <alignment horizontal="center" wrapText="1"/>
      <protection/>
    </xf>
    <xf numFmtId="0" fontId="10" fillId="0" borderId="12" xfId="0" applyFont="1" applyBorder="1" applyAlignment="1">
      <alignment/>
    </xf>
    <xf numFmtId="0" fontId="13" fillId="0" borderId="12" xfId="54" applyFont="1" applyFill="1" applyBorder="1" applyAlignment="1">
      <alignment horizontal="center" wrapText="1"/>
      <protection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164" fontId="7" fillId="0" borderId="14" xfId="55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0" fillId="0" borderId="12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SEGED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25" zoomScaleNormal="125" zoomScalePageLayoutView="0" workbookViewId="0" topLeftCell="A1">
      <selection activeCell="A1" sqref="A1:J5"/>
    </sheetView>
  </sheetViews>
  <sheetFormatPr defaultColWidth="11.57421875" defaultRowHeight="12.75"/>
  <cols>
    <col min="1" max="1" width="3.57421875" style="1" customWidth="1"/>
    <col min="2" max="2" width="61.57421875" style="0" customWidth="1"/>
    <col min="3" max="3" width="8.7109375" style="0" customWidth="1"/>
    <col min="4" max="4" width="10.57421875" style="0" customWidth="1"/>
    <col min="5" max="10" width="0" style="0" hidden="1" customWidth="1"/>
  </cols>
  <sheetData>
    <row r="1" spans="1:10" ht="12.75" customHeight="1">
      <c r="A1" s="68" t="s">
        <v>261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2.75" hidden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2.75" hidden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31.5">
      <c r="A6" s="35"/>
      <c r="B6" s="35" t="s">
        <v>0</v>
      </c>
      <c r="C6" s="36" t="s">
        <v>1</v>
      </c>
      <c r="D6" s="36" t="s">
        <v>2</v>
      </c>
      <c r="E6" s="37"/>
      <c r="F6" s="37"/>
      <c r="G6" s="37"/>
      <c r="H6" s="37"/>
      <c r="I6" s="37"/>
      <c r="J6" s="37"/>
    </row>
    <row r="7" spans="1:10" ht="15.75">
      <c r="A7" s="38">
        <v>1</v>
      </c>
      <c r="B7" s="37" t="s">
        <v>3</v>
      </c>
      <c r="C7" s="37" t="s">
        <v>4</v>
      </c>
      <c r="D7" s="37">
        <v>12234999</v>
      </c>
      <c r="E7" s="37"/>
      <c r="F7" s="37"/>
      <c r="G7" s="37"/>
      <c r="H7" s="37"/>
      <c r="I7" s="37"/>
      <c r="J7" s="37"/>
    </row>
    <row r="8" spans="1:10" ht="15.75">
      <c r="A8" s="38">
        <v>2</v>
      </c>
      <c r="B8" s="37" t="s">
        <v>5</v>
      </c>
      <c r="C8" s="37" t="s">
        <v>6</v>
      </c>
      <c r="D8" s="37">
        <v>0</v>
      </c>
      <c r="E8" s="37"/>
      <c r="F8" s="37"/>
      <c r="G8" s="37"/>
      <c r="H8" s="37"/>
      <c r="I8" s="37"/>
      <c r="J8" s="37"/>
    </row>
    <row r="9" spans="1:10" ht="15.75">
      <c r="A9" s="38">
        <v>3</v>
      </c>
      <c r="B9" s="37" t="s">
        <v>7</v>
      </c>
      <c r="C9" s="37" t="s">
        <v>8</v>
      </c>
      <c r="D9" s="37">
        <v>9542603</v>
      </c>
      <c r="E9" s="37"/>
      <c r="F9" s="37"/>
      <c r="G9" s="37"/>
      <c r="H9" s="37"/>
      <c r="I9" s="37"/>
      <c r="J9" s="37"/>
    </row>
    <row r="10" spans="1:10" ht="15.75">
      <c r="A10" s="38">
        <v>4</v>
      </c>
      <c r="B10" s="37" t="s">
        <v>9</v>
      </c>
      <c r="C10" s="37" t="s">
        <v>10</v>
      </c>
      <c r="D10" s="37">
        <v>1800000</v>
      </c>
      <c r="E10" s="37"/>
      <c r="F10" s="37"/>
      <c r="G10" s="37"/>
      <c r="H10" s="37"/>
      <c r="I10" s="37"/>
      <c r="J10" s="37"/>
    </row>
    <row r="11" spans="1:10" ht="15.75">
      <c r="A11" s="38">
        <v>5</v>
      </c>
      <c r="B11" s="37" t="s">
        <v>11</v>
      </c>
      <c r="C11" s="37" t="s">
        <v>12</v>
      </c>
      <c r="D11" s="37">
        <v>0</v>
      </c>
      <c r="E11" s="37"/>
      <c r="F11" s="37"/>
      <c r="G11" s="37"/>
      <c r="H11" s="37"/>
      <c r="I11" s="37"/>
      <c r="J11" s="37"/>
    </row>
    <row r="12" spans="1:10" ht="15.75">
      <c r="A12" s="38">
        <v>6</v>
      </c>
      <c r="B12" s="37" t="s">
        <v>13</v>
      </c>
      <c r="C12" s="37" t="s">
        <v>14</v>
      </c>
      <c r="D12" s="37">
        <v>0</v>
      </c>
      <c r="E12" s="37"/>
      <c r="F12" s="37"/>
      <c r="G12" s="37"/>
      <c r="H12" s="37"/>
      <c r="I12" s="37"/>
      <c r="J12" s="37"/>
    </row>
    <row r="13" spans="1:10" ht="15.75">
      <c r="A13" s="38">
        <v>7</v>
      </c>
      <c r="B13" s="39" t="s">
        <v>247</v>
      </c>
      <c r="C13" s="37" t="s">
        <v>15</v>
      </c>
      <c r="D13" s="37">
        <f>SUM(D7:D12)</f>
        <v>23577602</v>
      </c>
      <c r="E13" s="37"/>
      <c r="F13" s="37"/>
      <c r="G13" s="37"/>
      <c r="H13" s="37"/>
      <c r="I13" s="37"/>
      <c r="J13" s="37"/>
    </row>
    <row r="14" spans="1:10" ht="15.75">
      <c r="A14" s="38">
        <v>8</v>
      </c>
      <c r="B14" s="37" t="s">
        <v>16</v>
      </c>
      <c r="C14" s="37" t="s">
        <v>17</v>
      </c>
      <c r="D14" s="37">
        <v>0</v>
      </c>
      <c r="E14" s="37"/>
      <c r="F14" s="37"/>
      <c r="G14" s="37"/>
      <c r="H14" s="37"/>
      <c r="I14" s="37"/>
      <c r="J14" s="37"/>
    </row>
    <row r="15" spans="1:10" ht="31.5">
      <c r="A15" s="38">
        <v>9</v>
      </c>
      <c r="B15" s="37" t="s">
        <v>18</v>
      </c>
      <c r="C15" s="37" t="s">
        <v>19</v>
      </c>
      <c r="D15" s="37">
        <v>6719000</v>
      </c>
      <c r="E15" s="37"/>
      <c r="F15" s="37"/>
      <c r="G15" s="37"/>
      <c r="H15" s="37"/>
      <c r="I15" s="37"/>
      <c r="J15" s="37"/>
    </row>
    <row r="16" spans="1:10" ht="31.5">
      <c r="A16" s="38">
        <v>10</v>
      </c>
      <c r="B16" s="39" t="s">
        <v>243</v>
      </c>
      <c r="C16" s="37" t="s">
        <v>20</v>
      </c>
      <c r="D16" s="37">
        <v>30296602</v>
      </c>
      <c r="E16" s="37"/>
      <c r="F16" s="37"/>
      <c r="G16" s="37"/>
      <c r="H16" s="37"/>
      <c r="I16" s="37"/>
      <c r="J16" s="37"/>
    </row>
    <row r="17" spans="1:10" ht="15.75">
      <c r="A17" s="38">
        <v>11</v>
      </c>
      <c r="B17" s="37" t="s">
        <v>21</v>
      </c>
      <c r="C17" s="37" t="s">
        <v>22</v>
      </c>
      <c r="D17" s="37">
        <v>12586064</v>
      </c>
      <c r="E17" s="37"/>
      <c r="F17" s="37"/>
      <c r="G17" s="37"/>
      <c r="H17" s="37"/>
      <c r="I17" s="37"/>
      <c r="J17" s="37"/>
    </row>
    <row r="18" spans="1:10" ht="31.5">
      <c r="A18" s="38">
        <v>12</v>
      </c>
      <c r="B18" s="37" t="s">
        <v>23</v>
      </c>
      <c r="C18" s="37" t="s">
        <v>24</v>
      </c>
      <c r="D18" s="37">
        <v>0</v>
      </c>
      <c r="E18" s="37"/>
      <c r="F18" s="37"/>
      <c r="G18" s="37"/>
      <c r="H18" s="37"/>
      <c r="I18" s="37"/>
      <c r="J18" s="37"/>
    </row>
    <row r="19" spans="1:10" ht="31.5">
      <c r="A19" s="38">
        <v>13</v>
      </c>
      <c r="B19" s="39" t="s">
        <v>246</v>
      </c>
      <c r="C19" s="37" t="s">
        <v>25</v>
      </c>
      <c r="D19" s="37">
        <f>SUM(D17:D18)</f>
        <v>12586064</v>
      </c>
      <c r="E19" s="37"/>
      <c r="F19" s="37"/>
      <c r="G19" s="37"/>
      <c r="H19" s="37"/>
      <c r="I19" s="37"/>
      <c r="J19" s="37"/>
    </row>
    <row r="20" spans="1:10" ht="15.75">
      <c r="A20" s="38">
        <v>14</v>
      </c>
      <c r="B20" s="37" t="s">
        <v>244</v>
      </c>
      <c r="C20" s="37" t="s">
        <v>26</v>
      </c>
      <c r="D20" s="37">
        <v>3700000</v>
      </c>
      <c r="E20" s="37"/>
      <c r="F20" s="37"/>
      <c r="G20" s="37"/>
      <c r="H20" s="37"/>
      <c r="I20" s="37"/>
      <c r="J20" s="37"/>
    </row>
    <row r="21" spans="1:10" ht="15.75">
      <c r="A21" s="38">
        <v>15</v>
      </c>
      <c r="B21" s="37" t="s">
        <v>245</v>
      </c>
      <c r="C21" s="37" t="s">
        <v>27</v>
      </c>
      <c r="D21" s="37">
        <v>9500000</v>
      </c>
      <c r="E21" s="37"/>
      <c r="F21" s="37"/>
      <c r="G21" s="37"/>
      <c r="H21" s="37"/>
      <c r="I21" s="37"/>
      <c r="J21" s="37"/>
    </row>
    <row r="22" spans="1:10" ht="15.75">
      <c r="A22" s="38">
        <v>16</v>
      </c>
      <c r="B22" s="37" t="s">
        <v>28</v>
      </c>
      <c r="C22" s="37" t="s">
        <v>29</v>
      </c>
      <c r="D22" s="37">
        <v>1700000</v>
      </c>
      <c r="E22" s="37"/>
      <c r="F22" s="37"/>
      <c r="G22" s="37"/>
      <c r="H22" s="37"/>
      <c r="I22" s="37"/>
      <c r="J22" s="37"/>
    </row>
    <row r="23" spans="1:10" ht="15.75">
      <c r="A23" s="38">
        <v>17</v>
      </c>
      <c r="B23" s="37" t="s">
        <v>242</v>
      </c>
      <c r="C23" s="37" t="s">
        <v>30</v>
      </c>
      <c r="D23" s="37"/>
      <c r="E23" s="37"/>
      <c r="F23" s="37"/>
      <c r="G23" s="37"/>
      <c r="H23" s="37"/>
      <c r="I23" s="37"/>
      <c r="J23" s="37"/>
    </row>
    <row r="24" spans="1:10" ht="15.75">
      <c r="A24" s="38">
        <v>18</v>
      </c>
      <c r="B24" s="39" t="s">
        <v>248</v>
      </c>
      <c r="C24" s="37" t="s">
        <v>31</v>
      </c>
      <c r="D24" s="37">
        <f>SUM(D21:D23)</f>
        <v>11200000</v>
      </c>
      <c r="E24" s="37"/>
      <c r="F24" s="37"/>
      <c r="G24" s="37"/>
      <c r="H24" s="37"/>
      <c r="I24" s="37"/>
      <c r="J24" s="37"/>
    </row>
    <row r="25" spans="1:10" ht="15.75">
      <c r="A25" s="38">
        <v>19</v>
      </c>
      <c r="B25" s="37" t="s">
        <v>250</v>
      </c>
      <c r="C25" s="37" t="s">
        <v>32</v>
      </c>
      <c r="D25" s="37">
        <v>202000</v>
      </c>
      <c r="E25" s="37"/>
      <c r="F25" s="37"/>
      <c r="G25" s="37"/>
      <c r="H25" s="37"/>
      <c r="I25" s="37"/>
      <c r="J25" s="37"/>
    </row>
    <row r="26" spans="1:10" ht="15.75">
      <c r="A26" s="38">
        <v>20</v>
      </c>
      <c r="B26" s="39" t="s">
        <v>249</v>
      </c>
      <c r="C26" s="37" t="s">
        <v>33</v>
      </c>
      <c r="D26" s="37">
        <f>D20+D24+D25</f>
        <v>15102000</v>
      </c>
      <c r="E26" s="37"/>
      <c r="F26" s="37"/>
      <c r="G26" s="37"/>
      <c r="H26" s="37"/>
      <c r="I26" s="37"/>
      <c r="J26" s="37"/>
    </row>
    <row r="27" spans="1:10" ht="15.75">
      <c r="A27" s="38">
        <v>21</v>
      </c>
      <c r="B27" s="37" t="s">
        <v>34</v>
      </c>
      <c r="C27" s="37" t="s">
        <v>35</v>
      </c>
      <c r="D27" s="37">
        <v>1480880</v>
      </c>
      <c r="E27" s="37"/>
      <c r="F27" s="37"/>
      <c r="G27" s="37"/>
      <c r="H27" s="37"/>
      <c r="I27" s="37"/>
      <c r="J27" s="37"/>
    </row>
    <row r="28" spans="1:10" ht="15.75">
      <c r="A28" s="38">
        <v>22</v>
      </c>
      <c r="B28" s="37" t="s">
        <v>36</v>
      </c>
      <c r="C28" s="37" t="s">
        <v>37</v>
      </c>
      <c r="D28" s="37">
        <v>2718372</v>
      </c>
      <c r="E28" s="37"/>
      <c r="F28" s="37"/>
      <c r="G28" s="37"/>
      <c r="H28" s="37"/>
      <c r="I28" s="37"/>
      <c r="J28" s="37"/>
    </row>
    <row r="29" spans="1:10" ht="15.75">
      <c r="A29" s="38">
        <v>23</v>
      </c>
      <c r="B29" s="41" t="s">
        <v>237</v>
      </c>
      <c r="C29" s="37" t="s">
        <v>39</v>
      </c>
      <c r="D29" s="37">
        <v>259477</v>
      </c>
      <c r="E29" s="37"/>
      <c r="F29" s="37"/>
      <c r="G29" s="37"/>
      <c r="H29" s="37"/>
      <c r="I29" s="37"/>
      <c r="J29" s="37"/>
    </row>
    <row r="30" spans="1:10" ht="15.75">
      <c r="A30" s="38">
        <v>24</v>
      </c>
      <c r="B30" s="37" t="s">
        <v>38</v>
      </c>
      <c r="C30" s="37" t="s">
        <v>40</v>
      </c>
      <c r="D30" s="37">
        <v>0</v>
      </c>
      <c r="E30" s="37"/>
      <c r="F30" s="37"/>
      <c r="G30" s="37"/>
      <c r="H30" s="37"/>
      <c r="I30" s="37"/>
      <c r="J30" s="37"/>
    </row>
    <row r="31" spans="1:10" ht="15.75">
      <c r="A31" s="38">
        <v>25</v>
      </c>
      <c r="B31" s="37" t="s">
        <v>41</v>
      </c>
      <c r="C31" s="37" t="s">
        <v>42</v>
      </c>
      <c r="D31" s="37">
        <v>75000</v>
      </c>
      <c r="E31" s="37"/>
      <c r="F31" s="37"/>
      <c r="G31" s="37"/>
      <c r="H31" s="37"/>
      <c r="I31" s="37"/>
      <c r="J31" s="37"/>
    </row>
    <row r="32" spans="1:10" ht="15.75">
      <c r="A32" s="38">
        <v>26</v>
      </c>
      <c r="B32" s="37" t="s">
        <v>43</v>
      </c>
      <c r="C32" s="37" t="s">
        <v>44</v>
      </c>
      <c r="D32" s="37">
        <v>0</v>
      </c>
      <c r="E32" s="37"/>
      <c r="F32" s="37"/>
      <c r="G32" s="37"/>
      <c r="H32" s="37"/>
      <c r="I32" s="37"/>
      <c r="J32" s="37"/>
    </row>
    <row r="33" spans="1:10" ht="15.75">
      <c r="A33" s="38">
        <v>27</v>
      </c>
      <c r="B33" s="39" t="s">
        <v>251</v>
      </c>
      <c r="C33" s="37" t="s">
        <v>45</v>
      </c>
      <c r="D33" s="37">
        <f>SUM(D27:D32)</f>
        <v>4533729</v>
      </c>
      <c r="E33" s="37"/>
      <c r="F33" s="37"/>
      <c r="G33" s="37"/>
      <c r="H33" s="37"/>
      <c r="I33" s="37"/>
      <c r="J33" s="37"/>
    </row>
    <row r="34" spans="1:10" ht="15.75">
      <c r="A34" s="38">
        <v>28</v>
      </c>
      <c r="B34" s="39" t="s">
        <v>46</v>
      </c>
      <c r="C34" s="37" t="s">
        <v>47</v>
      </c>
      <c r="D34" s="37">
        <v>0</v>
      </c>
      <c r="E34" s="37"/>
      <c r="F34" s="37"/>
      <c r="G34" s="37"/>
      <c r="H34" s="37"/>
      <c r="I34" s="37"/>
      <c r="J34" s="37"/>
    </row>
    <row r="35" spans="1:10" ht="15.75">
      <c r="A35" s="38">
        <v>29</v>
      </c>
      <c r="B35" s="39" t="s">
        <v>48</v>
      </c>
      <c r="C35" s="37" t="s">
        <v>49</v>
      </c>
      <c r="D35" s="37">
        <v>0</v>
      </c>
      <c r="E35" s="37"/>
      <c r="F35" s="37"/>
      <c r="G35" s="37"/>
      <c r="H35" s="37"/>
      <c r="I35" s="37"/>
      <c r="J35" s="37"/>
    </row>
    <row r="36" spans="1:10" ht="15.75">
      <c r="A36" s="38">
        <v>30</v>
      </c>
      <c r="B36" s="39" t="s">
        <v>50</v>
      </c>
      <c r="C36" s="37" t="s">
        <v>51</v>
      </c>
      <c r="D36" s="37">
        <f>D16+D19+D26+D33+D34+D35</f>
        <v>62518395</v>
      </c>
      <c r="E36" s="37"/>
      <c r="F36" s="37"/>
      <c r="G36" s="37"/>
      <c r="H36" s="37"/>
      <c r="I36" s="37"/>
      <c r="J36" s="37"/>
    </row>
    <row r="37" spans="1:10" ht="15.75">
      <c r="A37" s="38">
        <v>31</v>
      </c>
      <c r="B37" s="37" t="s">
        <v>52</v>
      </c>
      <c r="C37" s="37" t="s">
        <v>53</v>
      </c>
      <c r="D37" s="37">
        <v>0</v>
      </c>
      <c r="E37" s="37"/>
      <c r="F37" s="37"/>
      <c r="G37" s="37"/>
      <c r="H37" s="37"/>
      <c r="I37" s="37"/>
      <c r="J37" s="37"/>
    </row>
    <row r="38" spans="1:10" ht="15.75">
      <c r="A38" s="38">
        <v>32</v>
      </c>
      <c r="B38" s="37" t="s">
        <v>54</v>
      </c>
      <c r="C38" s="37" t="s">
        <v>55</v>
      </c>
      <c r="D38" s="37">
        <v>0</v>
      </c>
      <c r="E38" s="37"/>
      <c r="F38" s="37"/>
      <c r="G38" s="37"/>
      <c r="H38" s="37"/>
      <c r="I38" s="37"/>
      <c r="J38" s="37"/>
    </row>
    <row r="39" spans="1:10" ht="15.75">
      <c r="A39" s="38">
        <v>33</v>
      </c>
      <c r="B39" s="39" t="s">
        <v>56</v>
      </c>
      <c r="C39" s="37" t="s">
        <v>57</v>
      </c>
      <c r="D39" s="37">
        <f>SUM(D37+D38)</f>
        <v>0</v>
      </c>
      <c r="E39" s="37"/>
      <c r="F39" s="37"/>
      <c r="G39" s="37"/>
      <c r="H39" s="37"/>
      <c r="I39" s="37"/>
      <c r="J39" s="37"/>
    </row>
    <row r="40" spans="1:10" ht="15.75">
      <c r="A40" s="38">
        <v>34</v>
      </c>
      <c r="B40" s="39" t="s">
        <v>252</v>
      </c>
      <c r="C40" s="37" t="s">
        <v>58</v>
      </c>
      <c r="D40" s="37">
        <f>D36+D37+D39</f>
        <v>62518395</v>
      </c>
      <c r="E40" s="37"/>
      <c r="F40" s="37"/>
      <c r="G40" s="37"/>
      <c r="H40" s="37"/>
      <c r="I40" s="37"/>
      <c r="J40" s="37"/>
    </row>
    <row r="41" spans="1:4" ht="12.75">
      <c r="A41" s="2"/>
      <c r="B41" s="3"/>
      <c r="C41" s="3"/>
      <c r="D41" s="33"/>
    </row>
    <row r="42" spans="1:4" ht="12.75">
      <c r="A42" s="4"/>
      <c r="B42" s="5"/>
      <c r="C42" s="5"/>
      <c r="D42" s="5"/>
    </row>
    <row r="43" spans="1:4" ht="12.75">
      <c r="A43" s="4"/>
      <c r="B43" s="5"/>
      <c r="C43" s="5"/>
      <c r="D43" s="5"/>
    </row>
    <row r="44" spans="1:4" ht="12.75">
      <c r="A44" s="4"/>
      <c r="B44" s="5"/>
      <c r="C44" s="5"/>
      <c r="D44" s="5"/>
    </row>
    <row r="45" spans="1:4" ht="12.75">
      <c r="A45" s="4"/>
      <c r="B45" s="5"/>
      <c r="C45" s="5"/>
      <c r="D45" s="5"/>
    </row>
    <row r="46" spans="1:4" ht="12.75">
      <c r="A46" s="4"/>
      <c r="B46" s="5"/>
      <c r="C46" s="5"/>
      <c r="D46" s="5"/>
    </row>
    <row r="47" spans="1:4" ht="12.75">
      <c r="A47" s="4"/>
      <c r="B47" s="5"/>
      <c r="C47" s="5"/>
      <c r="D47" s="5"/>
    </row>
    <row r="48" spans="1:4" ht="12.75">
      <c r="A48" s="4"/>
      <c r="B48" s="5"/>
      <c r="C48" s="5"/>
      <c r="D48" s="5"/>
    </row>
    <row r="49" spans="1:4" ht="12.75">
      <c r="A49" s="4"/>
      <c r="B49" s="5"/>
      <c r="C49" s="5"/>
      <c r="D49" s="5"/>
    </row>
    <row r="50" spans="1:4" ht="12.75">
      <c r="A50" s="4"/>
      <c r="B50" s="5"/>
      <c r="C50" s="5"/>
      <c r="D50" s="5"/>
    </row>
    <row r="51" spans="1:4" ht="12.75">
      <c r="A51" s="4"/>
      <c r="B51" s="5"/>
      <c r="C51" s="5"/>
      <c r="D51" s="5"/>
    </row>
  </sheetData>
  <sheetProtection selectLockedCells="1" selectUnlockedCells="1"/>
  <mergeCells count="1">
    <mergeCell ref="A1:J5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125" zoomScaleNormal="125" zoomScalePageLayoutView="0" workbookViewId="0" topLeftCell="A1">
      <selection activeCell="A1" sqref="A1:J5"/>
    </sheetView>
  </sheetViews>
  <sheetFormatPr defaultColWidth="11.57421875" defaultRowHeight="12.75"/>
  <cols>
    <col min="1" max="1" width="7.140625" style="1" customWidth="1"/>
    <col min="2" max="2" width="50.7109375" style="0" customWidth="1"/>
    <col min="3" max="3" width="8.421875" style="0" customWidth="1"/>
    <col min="4" max="4" width="11.57421875" style="0" customWidth="1"/>
    <col min="5" max="10" width="0" style="0" hidden="1" customWidth="1"/>
  </cols>
  <sheetData>
    <row r="1" spans="1:10" ht="12.75" customHeight="1">
      <c r="A1" s="68" t="s">
        <v>262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31.5">
      <c r="A6" s="35" t="s">
        <v>59</v>
      </c>
      <c r="B6" s="36" t="s">
        <v>0</v>
      </c>
      <c r="C6" s="36" t="s">
        <v>1</v>
      </c>
      <c r="D6" s="36" t="s">
        <v>60</v>
      </c>
      <c r="E6" s="37"/>
      <c r="F6" s="37"/>
      <c r="G6" s="37"/>
      <c r="H6" s="37"/>
      <c r="I6" s="37"/>
      <c r="J6" s="37"/>
    </row>
    <row r="7" spans="1:10" ht="15.75">
      <c r="A7" s="38">
        <v>1</v>
      </c>
      <c r="B7" s="39" t="s">
        <v>61</v>
      </c>
      <c r="C7" s="40" t="s">
        <v>62</v>
      </c>
      <c r="D7" s="37">
        <v>10797000</v>
      </c>
      <c r="E7" s="37"/>
      <c r="F7" s="37"/>
      <c r="G7" s="37"/>
      <c r="H7" s="37"/>
      <c r="I7" s="37"/>
      <c r="J7" s="37"/>
    </row>
    <row r="8" spans="1:10" ht="31.5">
      <c r="A8" s="38">
        <v>2</v>
      </c>
      <c r="B8" s="39" t="s">
        <v>63</v>
      </c>
      <c r="C8" s="40" t="s">
        <v>64</v>
      </c>
      <c r="D8" s="37">
        <v>2087000</v>
      </c>
      <c r="E8" s="37"/>
      <c r="F8" s="37"/>
      <c r="G8" s="37"/>
      <c r="H8" s="37"/>
      <c r="I8" s="37"/>
      <c r="J8" s="37"/>
    </row>
    <row r="9" spans="1:10" ht="15.75">
      <c r="A9" s="38">
        <v>3</v>
      </c>
      <c r="B9" s="39" t="s">
        <v>65</v>
      </c>
      <c r="C9" s="40" t="s">
        <v>66</v>
      </c>
      <c r="D9" s="37">
        <v>17191975</v>
      </c>
      <c r="E9" s="37"/>
      <c r="F9" s="37"/>
      <c r="G9" s="37"/>
      <c r="H9" s="37"/>
      <c r="I9" s="37"/>
      <c r="J9" s="37"/>
    </row>
    <row r="10" spans="1:10" ht="15.75">
      <c r="A10" s="38">
        <v>4</v>
      </c>
      <c r="B10" s="39" t="s">
        <v>67</v>
      </c>
      <c r="C10" s="40" t="s">
        <v>68</v>
      </c>
      <c r="D10" s="37">
        <v>2260000</v>
      </c>
      <c r="E10" s="37"/>
      <c r="F10" s="37"/>
      <c r="G10" s="37"/>
      <c r="H10" s="37"/>
      <c r="I10" s="37"/>
      <c r="J10" s="37"/>
    </row>
    <row r="11" spans="1:10" ht="31.5">
      <c r="A11" s="38">
        <v>5</v>
      </c>
      <c r="B11" s="37" t="s">
        <v>69</v>
      </c>
      <c r="C11" s="40" t="s">
        <v>70</v>
      </c>
      <c r="D11" s="37">
        <v>2050000</v>
      </c>
      <c r="E11" s="37"/>
      <c r="F11" s="37"/>
      <c r="G11" s="37"/>
      <c r="H11" s="37"/>
      <c r="I11" s="37"/>
      <c r="J11" s="37"/>
    </row>
    <row r="12" spans="1:10" ht="31.5">
      <c r="A12" s="38">
        <v>6</v>
      </c>
      <c r="B12" s="37" t="s">
        <v>71</v>
      </c>
      <c r="C12" s="40" t="s">
        <v>72</v>
      </c>
      <c r="D12" s="37">
        <v>1266000</v>
      </c>
      <c r="E12" s="37"/>
      <c r="F12" s="37"/>
      <c r="G12" s="37"/>
      <c r="H12" s="37"/>
      <c r="I12" s="37"/>
      <c r="J12" s="37"/>
    </row>
    <row r="13" spans="1:10" ht="15.75">
      <c r="A13" s="38">
        <v>7</v>
      </c>
      <c r="B13" s="37" t="s">
        <v>73</v>
      </c>
      <c r="C13" s="40" t="s">
        <v>74</v>
      </c>
      <c r="D13" s="37">
        <v>7904741</v>
      </c>
      <c r="E13" s="37"/>
      <c r="F13" s="37"/>
      <c r="G13" s="37"/>
      <c r="H13" s="37"/>
      <c r="I13" s="37"/>
      <c r="J13" s="37"/>
    </row>
    <row r="14" spans="1:10" ht="15.75">
      <c r="A14" s="38">
        <v>8</v>
      </c>
      <c r="B14" s="39" t="s">
        <v>75</v>
      </c>
      <c r="C14" s="40" t="s">
        <v>76</v>
      </c>
      <c r="D14" s="37">
        <f>SUM(D11:D13)</f>
        <v>11220741</v>
      </c>
      <c r="E14" s="37"/>
      <c r="F14" s="37"/>
      <c r="G14" s="37"/>
      <c r="H14" s="37"/>
      <c r="I14" s="37"/>
      <c r="J14" s="37"/>
    </row>
    <row r="15" spans="1:10" ht="15.75">
      <c r="A15" s="38">
        <v>9</v>
      </c>
      <c r="B15" s="37" t="s">
        <v>77</v>
      </c>
      <c r="C15" s="40" t="s">
        <v>78</v>
      </c>
      <c r="D15" s="37">
        <v>798000</v>
      </c>
      <c r="E15" s="37"/>
      <c r="F15" s="37"/>
      <c r="G15" s="37"/>
      <c r="H15" s="37"/>
      <c r="I15" s="37"/>
      <c r="J15" s="37"/>
    </row>
    <row r="16" spans="1:10" ht="15.75">
      <c r="A16" s="38">
        <v>10</v>
      </c>
      <c r="B16" s="37" t="s">
        <v>79</v>
      </c>
      <c r="C16" s="40" t="s">
        <v>80</v>
      </c>
      <c r="D16" s="37">
        <v>13056923</v>
      </c>
      <c r="E16" s="37"/>
      <c r="F16" s="37"/>
      <c r="G16" s="37"/>
      <c r="H16" s="37"/>
      <c r="I16" s="37"/>
      <c r="J16" s="37"/>
    </row>
    <row r="17" spans="1:10" ht="15.75">
      <c r="A17" s="38">
        <v>11</v>
      </c>
      <c r="B17" s="37" t="s">
        <v>81</v>
      </c>
      <c r="C17" s="40" t="s">
        <v>82</v>
      </c>
      <c r="D17" s="37">
        <v>0</v>
      </c>
      <c r="E17" s="37"/>
      <c r="F17" s="37"/>
      <c r="G17" s="37"/>
      <c r="H17" s="37"/>
      <c r="I17" s="37"/>
      <c r="J17" s="37"/>
    </row>
    <row r="18" spans="1:10" ht="15.75">
      <c r="A18" s="38">
        <v>12</v>
      </c>
      <c r="B18" s="37" t="s">
        <v>83</v>
      </c>
      <c r="C18" s="40" t="s">
        <v>84</v>
      </c>
      <c r="D18" s="37">
        <v>0</v>
      </c>
      <c r="E18" s="37"/>
      <c r="F18" s="37"/>
      <c r="G18" s="37"/>
      <c r="H18" s="37"/>
      <c r="I18" s="37"/>
      <c r="J18" s="37"/>
    </row>
    <row r="19" spans="1:10" ht="15.75">
      <c r="A19" s="38">
        <v>13</v>
      </c>
      <c r="B19" s="37" t="s">
        <v>85</v>
      </c>
      <c r="C19" s="40" t="s">
        <v>86</v>
      </c>
      <c r="D19" s="37">
        <v>3727370</v>
      </c>
      <c r="E19" s="37"/>
      <c r="F19" s="37"/>
      <c r="G19" s="37"/>
      <c r="H19" s="37"/>
      <c r="I19" s="37"/>
      <c r="J19" s="37"/>
    </row>
    <row r="20" spans="1:10" ht="15.75">
      <c r="A20" s="38">
        <v>14</v>
      </c>
      <c r="B20" s="39" t="s">
        <v>87</v>
      </c>
      <c r="C20" s="40" t="s">
        <v>88</v>
      </c>
      <c r="D20" s="37">
        <f>SUM(D15:D19)</f>
        <v>17582293</v>
      </c>
      <c r="E20" s="37"/>
      <c r="F20" s="37"/>
      <c r="G20" s="37"/>
      <c r="H20" s="37"/>
      <c r="I20" s="37"/>
      <c r="J20" s="37"/>
    </row>
    <row r="21" spans="1:10" ht="15.75">
      <c r="A21" s="38">
        <v>15</v>
      </c>
      <c r="B21" s="37" t="s">
        <v>89</v>
      </c>
      <c r="C21" s="40" t="s">
        <v>90</v>
      </c>
      <c r="D21" s="37">
        <v>0</v>
      </c>
      <c r="E21" s="37"/>
      <c r="F21" s="37"/>
      <c r="G21" s="37"/>
      <c r="H21" s="37"/>
      <c r="I21" s="37"/>
      <c r="J21" s="37"/>
    </row>
    <row r="22" spans="1:10" ht="15.75">
      <c r="A22" s="38">
        <v>16</v>
      </c>
      <c r="B22" s="37" t="s">
        <v>91</v>
      </c>
      <c r="C22" s="40" t="s">
        <v>92</v>
      </c>
      <c r="D22" s="37">
        <v>0</v>
      </c>
      <c r="E22" s="37"/>
      <c r="F22" s="37"/>
      <c r="G22" s="37"/>
      <c r="H22" s="37"/>
      <c r="I22" s="37"/>
      <c r="J22" s="37"/>
    </row>
    <row r="23" spans="1:10" ht="15.75">
      <c r="A23" s="38">
        <v>17</v>
      </c>
      <c r="B23" s="39" t="s">
        <v>93</v>
      </c>
      <c r="C23" s="40" t="s">
        <v>94</v>
      </c>
      <c r="D23" s="37">
        <f>SUM(D21:D22)</f>
        <v>0</v>
      </c>
      <c r="E23" s="37"/>
      <c r="F23" s="37"/>
      <c r="G23" s="37"/>
      <c r="H23" s="37"/>
      <c r="I23" s="37"/>
      <c r="J23" s="37"/>
    </row>
    <row r="24" spans="1:10" ht="15.75">
      <c r="A24" s="38">
        <v>18</v>
      </c>
      <c r="B24" s="37" t="s">
        <v>95</v>
      </c>
      <c r="C24" s="40" t="s">
        <v>96</v>
      </c>
      <c r="D24" s="37">
        <v>0</v>
      </c>
      <c r="E24" s="37"/>
      <c r="F24" s="37"/>
      <c r="G24" s="37"/>
      <c r="H24" s="37"/>
      <c r="I24" s="37"/>
      <c r="J24" s="37"/>
    </row>
    <row r="25" spans="1:10" ht="14.25" customHeight="1">
      <c r="A25" s="38">
        <v>19</v>
      </c>
      <c r="B25" s="37" t="s">
        <v>97</v>
      </c>
      <c r="C25" s="40" t="s">
        <v>98</v>
      </c>
      <c r="D25" s="37">
        <v>400000</v>
      </c>
      <c r="E25" s="37"/>
      <c r="F25" s="37"/>
      <c r="G25" s="37"/>
      <c r="H25" s="37"/>
      <c r="I25" s="37"/>
      <c r="J25" s="37"/>
    </row>
    <row r="26" spans="1:10" ht="15.75">
      <c r="A26" s="38">
        <v>20</v>
      </c>
      <c r="B26" s="39" t="s">
        <v>99</v>
      </c>
      <c r="C26" s="40" t="s">
        <v>100</v>
      </c>
      <c r="D26" s="37">
        <f>SUM(D24:D25)</f>
        <v>400000</v>
      </c>
      <c r="E26" s="37"/>
      <c r="F26" s="37"/>
      <c r="G26" s="37"/>
      <c r="H26" s="37"/>
      <c r="I26" s="37"/>
      <c r="J26" s="37"/>
    </row>
    <row r="27" spans="1:10" ht="15.75">
      <c r="A27" s="38">
        <v>21</v>
      </c>
      <c r="B27" s="39" t="s">
        <v>254</v>
      </c>
      <c r="C27" s="40" t="s">
        <v>101</v>
      </c>
      <c r="D27" s="37">
        <f>D7+D8+D9+D10+D14+D20+D23+D26</f>
        <v>61539009</v>
      </c>
      <c r="E27" s="37"/>
      <c r="F27" s="37"/>
      <c r="G27" s="37"/>
      <c r="H27" s="37"/>
      <c r="I27" s="37"/>
      <c r="J27" s="37"/>
    </row>
    <row r="28" spans="1:10" ht="15.75">
      <c r="A28" s="38">
        <v>22</v>
      </c>
      <c r="B28" s="37" t="s">
        <v>102</v>
      </c>
      <c r="C28" s="40" t="s">
        <v>103</v>
      </c>
      <c r="D28" s="37">
        <v>979386</v>
      </c>
      <c r="E28" s="37"/>
      <c r="F28" s="37"/>
      <c r="G28" s="37"/>
      <c r="H28" s="37"/>
      <c r="I28" s="37"/>
      <c r="J28" s="37"/>
    </row>
    <row r="29" spans="1:10" ht="15.75">
      <c r="A29" s="38">
        <v>23</v>
      </c>
      <c r="B29" s="39" t="s">
        <v>104</v>
      </c>
      <c r="C29" s="40" t="s">
        <v>105</v>
      </c>
      <c r="D29" s="37">
        <f>D28</f>
        <v>979386</v>
      </c>
      <c r="E29" s="37"/>
      <c r="F29" s="37"/>
      <c r="G29" s="37"/>
      <c r="H29" s="37"/>
      <c r="I29" s="37"/>
      <c r="J29" s="37"/>
    </row>
    <row r="30" spans="1:10" ht="15.75">
      <c r="A30" s="38">
        <v>24</v>
      </c>
      <c r="B30" s="39" t="s">
        <v>253</v>
      </c>
      <c r="C30" s="40" t="s">
        <v>106</v>
      </c>
      <c r="D30" s="37">
        <f>D27+D29</f>
        <v>62518395</v>
      </c>
      <c r="E30" s="37"/>
      <c r="F30" s="37"/>
      <c r="G30" s="37"/>
      <c r="H30" s="37"/>
      <c r="I30" s="37"/>
      <c r="J30" s="37"/>
    </row>
    <row r="31" spans="1:4" ht="12.75">
      <c r="A31" s="2"/>
      <c r="B31" s="3"/>
      <c r="C31" s="6"/>
      <c r="D31" s="3"/>
    </row>
    <row r="32" spans="1:4" ht="12.75">
      <c r="A32" s="4"/>
      <c r="B32" s="7"/>
      <c r="C32" s="8"/>
      <c r="D32" s="5"/>
    </row>
    <row r="33" spans="1:4" ht="12.75">
      <c r="A33" s="4"/>
      <c r="B33" s="7"/>
      <c r="C33" s="8"/>
      <c r="D33" s="5"/>
    </row>
    <row r="34" spans="1:4" ht="12.75">
      <c r="A34" s="4"/>
      <c r="B34" s="7"/>
      <c r="C34" s="8"/>
      <c r="D34" s="5"/>
    </row>
    <row r="35" spans="1:4" ht="12.75">
      <c r="A35" s="4"/>
      <c r="B35" s="9"/>
      <c r="C35" s="8"/>
      <c r="D35" s="5"/>
    </row>
    <row r="36" spans="1:4" ht="12.75">
      <c r="A36" s="4"/>
      <c r="B36" s="5"/>
      <c r="C36" s="8"/>
      <c r="D36" s="5"/>
    </row>
    <row r="37" spans="1:4" ht="12.75">
      <c r="A37" s="4"/>
      <c r="B37" s="7"/>
      <c r="C37" s="8"/>
      <c r="D37" s="5"/>
    </row>
    <row r="38" spans="1:4" ht="12.75">
      <c r="A38" s="4"/>
      <c r="B38" s="5"/>
      <c r="C38" s="8"/>
      <c r="D38" s="5"/>
    </row>
    <row r="39" spans="1:4" ht="12.75">
      <c r="A39" s="4"/>
      <c r="B39" s="5"/>
      <c r="C39" s="8"/>
      <c r="D39" s="5"/>
    </row>
    <row r="40" spans="1:4" ht="12.75">
      <c r="A40" s="4"/>
      <c r="B40" s="5"/>
      <c r="C40" s="8"/>
      <c r="D40" s="5"/>
    </row>
    <row r="41" spans="1:4" ht="12.75">
      <c r="A41" s="4"/>
      <c r="B41" s="5"/>
      <c r="C41" s="8"/>
      <c r="D41" s="5"/>
    </row>
    <row r="42" spans="1:4" ht="12.75">
      <c r="A42" s="4"/>
      <c r="B42" s="5"/>
      <c r="C42" s="8"/>
      <c r="D42" s="5"/>
    </row>
    <row r="43" spans="1:4" ht="12.75">
      <c r="A43" s="4"/>
      <c r="B43" s="5"/>
      <c r="C43" s="8"/>
      <c r="D43" s="5"/>
    </row>
    <row r="44" spans="1:4" ht="12.75">
      <c r="A44" s="4"/>
      <c r="B44" s="5"/>
      <c r="C44" s="8"/>
      <c r="D44" s="5"/>
    </row>
    <row r="45" spans="1:4" ht="12.75">
      <c r="A45" s="4"/>
      <c r="B45" s="5"/>
      <c r="C45" s="8"/>
      <c r="D45" s="5"/>
    </row>
    <row r="46" spans="1:4" ht="12.75">
      <c r="A46" s="4"/>
      <c r="B46" s="5"/>
      <c r="C46" s="8"/>
      <c r="D46" s="5"/>
    </row>
    <row r="47" spans="1:4" ht="12.75">
      <c r="A47" s="4"/>
      <c r="B47" s="5"/>
      <c r="C47" s="8"/>
      <c r="D47" s="5"/>
    </row>
    <row r="48" spans="1:4" ht="12.75">
      <c r="A48" s="4"/>
      <c r="B48" s="5"/>
      <c r="C48" s="8"/>
      <c r="D48" s="5"/>
    </row>
    <row r="49" spans="1:4" ht="12.75">
      <c r="A49" s="4"/>
      <c r="B49" s="5"/>
      <c r="C49" s="8"/>
      <c r="D49" s="5"/>
    </row>
    <row r="50" spans="1:4" ht="12.75">
      <c r="A50" s="4"/>
      <c r="B50" s="5"/>
      <c r="C50" s="5"/>
      <c r="D50" s="5"/>
    </row>
    <row r="51" spans="1:4" ht="12.75">
      <c r="A51" s="4"/>
      <c r="B51" s="5"/>
      <c r="C51" s="5"/>
      <c r="D51" s="5"/>
    </row>
    <row r="52" spans="1:4" ht="12.75">
      <c r="A52" s="4"/>
      <c r="B52" s="5"/>
      <c r="C52" s="5"/>
      <c r="D52" s="5"/>
    </row>
    <row r="53" spans="1:4" ht="12.75">
      <c r="A53" s="4"/>
      <c r="B53" s="5"/>
      <c r="C53" s="5"/>
      <c r="D53" s="5"/>
    </row>
    <row r="54" spans="1:4" ht="12.75">
      <c r="A54" s="4"/>
      <c r="B54" s="5"/>
      <c r="C54" s="5"/>
      <c r="D54" s="5"/>
    </row>
    <row r="55" spans="1:4" ht="12.75">
      <c r="A55" s="4"/>
      <c r="B55" s="5"/>
      <c r="C55" s="5"/>
      <c r="D55" s="5"/>
    </row>
  </sheetData>
  <sheetProtection selectLockedCells="1" selectUnlockedCells="1"/>
  <mergeCells count="1">
    <mergeCell ref="A1:J5"/>
  </mergeCells>
  <printOptions/>
  <pageMargins left="0.7875" right="0.7875" top="1.025" bottom="1.025" header="0.7875" footer="0.7875"/>
  <pageSetup horizontalDpi="600" verticalDpi="600" orientation="portrait" paperSize="9" r:id="rId1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="125" zoomScaleNormal="125" zoomScalePageLayoutView="0" workbookViewId="0" topLeftCell="A1">
      <selection activeCell="A1" sqref="A1:F2"/>
    </sheetView>
  </sheetViews>
  <sheetFormatPr defaultColWidth="11.57421875" defaultRowHeight="12.75"/>
  <cols>
    <col min="1" max="1" width="6.00390625" style="1" customWidth="1"/>
    <col min="2" max="2" width="38.8515625" style="0" customWidth="1"/>
    <col min="3" max="3" width="16.57421875" style="0" customWidth="1"/>
    <col min="4" max="4" width="6.421875" style="1" customWidth="1"/>
    <col min="5" max="5" width="37.7109375" style="0" customWidth="1"/>
    <col min="6" max="6" width="19.140625" style="0" customWidth="1"/>
    <col min="7" max="7" width="4.8515625" style="0" customWidth="1"/>
  </cols>
  <sheetData>
    <row r="1" spans="1:6" ht="12.75" customHeight="1">
      <c r="A1" s="69" t="s">
        <v>263</v>
      </c>
      <c r="B1" s="69"/>
      <c r="C1" s="69"/>
      <c r="D1" s="69"/>
      <c r="E1" s="69"/>
      <c r="F1" s="69"/>
    </row>
    <row r="2" spans="1:6" ht="12.75">
      <c r="A2" s="69"/>
      <c r="B2" s="69"/>
      <c r="C2" s="69"/>
      <c r="D2" s="69"/>
      <c r="E2" s="69"/>
      <c r="F2" s="69"/>
    </row>
    <row r="3" spans="1:6" ht="12.75" customHeight="1">
      <c r="A3" s="70" t="s">
        <v>107</v>
      </c>
      <c r="B3" s="70" t="s">
        <v>108</v>
      </c>
      <c r="C3" s="70"/>
      <c r="D3" s="70" t="s">
        <v>107</v>
      </c>
      <c r="E3" s="70" t="s">
        <v>109</v>
      </c>
      <c r="F3" s="70"/>
    </row>
    <row r="4" spans="1:6" ht="12.75">
      <c r="A4" s="70"/>
      <c r="B4" s="42" t="s">
        <v>0</v>
      </c>
      <c r="C4" s="42" t="s">
        <v>232</v>
      </c>
      <c r="D4" s="70"/>
      <c r="E4" s="42" t="s">
        <v>0</v>
      </c>
      <c r="F4" s="42" t="s">
        <v>232</v>
      </c>
    </row>
    <row r="5" spans="1:6" ht="12.75">
      <c r="A5" s="43">
        <v>1</v>
      </c>
      <c r="B5" s="44" t="s">
        <v>110</v>
      </c>
      <c r="C5" s="44">
        <v>23577602</v>
      </c>
      <c r="D5" s="43">
        <v>1</v>
      </c>
      <c r="E5" s="44" t="s">
        <v>111</v>
      </c>
      <c r="F5" s="44">
        <v>10797000</v>
      </c>
    </row>
    <row r="6" spans="1:6" ht="12.75">
      <c r="A6" s="43">
        <v>2</v>
      </c>
      <c r="B6" s="44" t="s">
        <v>112</v>
      </c>
      <c r="C6" s="44">
        <v>6719000</v>
      </c>
      <c r="D6" s="43">
        <v>2</v>
      </c>
      <c r="E6" s="44" t="s">
        <v>113</v>
      </c>
      <c r="F6" s="44">
        <v>2087000</v>
      </c>
    </row>
    <row r="7" spans="1:6" ht="12.75">
      <c r="A7" s="43">
        <v>3</v>
      </c>
      <c r="B7" s="44" t="s">
        <v>114</v>
      </c>
      <c r="C7" s="44">
        <v>15102000</v>
      </c>
      <c r="D7" s="43">
        <v>3</v>
      </c>
      <c r="E7" s="44" t="s">
        <v>115</v>
      </c>
      <c r="F7" s="44">
        <v>17191975</v>
      </c>
    </row>
    <row r="8" spans="1:6" ht="12.75">
      <c r="A8" s="43">
        <v>4</v>
      </c>
      <c r="B8" s="44" t="s">
        <v>116</v>
      </c>
      <c r="C8" s="44">
        <v>4533729</v>
      </c>
      <c r="D8" s="43">
        <v>4</v>
      </c>
      <c r="E8" s="44" t="s">
        <v>67</v>
      </c>
      <c r="F8" s="44">
        <v>2260000</v>
      </c>
    </row>
    <row r="9" spans="1:6" ht="12.75">
      <c r="A9" s="43">
        <v>5</v>
      </c>
      <c r="B9" s="44" t="s">
        <v>117</v>
      </c>
      <c r="C9" s="44">
        <v>0</v>
      </c>
      <c r="D9" s="43">
        <v>5</v>
      </c>
      <c r="E9" s="44" t="s">
        <v>118</v>
      </c>
      <c r="F9" s="44">
        <v>2050000</v>
      </c>
    </row>
    <row r="10" spans="1:6" ht="12.75">
      <c r="A10" s="43"/>
      <c r="B10" s="44"/>
      <c r="C10" s="44"/>
      <c r="D10" s="43">
        <v>6</v>
      </c>
      <c r="E10" s="44" t="s">
        <v>119</v>
      </c>
      <c r="F10" s="44">
        <v>1266000</v>
      </c>
    </row>
    <row r="11" spans="1:6" ht="12.75">
      <c r="A11" s="43">
        <v>6</v>
      </c>
      <c r="B11" s="45" t="s">
        <v>120</v>
      </c>
      <c r="C11" s="44">
        <f>SUM(C5:C9)</f>
        <v>49932331</v>
      </c>
      <c r="D11" s="43">
        <v>7</v>
      </c>
      <c r="E11" s="45" t="s">
        <v>121</v>
      </c>
      <c r="F11" s="44">
        <f>SUM(F5:F10)</f>
        <v>35651975</v>
      </c>
    </row>
    <row r="12" spans="1:6" ht="12.75">
      <c r="A12" s="43">
        <v>7</v>
      </c>
      <c r="B12" s="44" t="s">
        <v>122</v>
      </c>
      <c r="C12" s="44">
        <v>0</v>
      </c>
      <c r="D12" s="43">
        <v>8</v>
      </c>
      <c r="E12" s="44" t="s">
        <v>73</v>
      </c>
      <c r="F12" s="44">
        <v>7904741</v>
      </c>
    </row>
    <row r="13" spans="1:6" ht="12.75">
      <c r="A13" s="43">
        <v>8</v>
      </c>
      <c r="B13" s="44" t="s">
        <v>54</v>
      </c>
      <c r="C13" s="44">
        <v>0</v>
      </c>
      <c r="D13" s="43">
        <v>9</v>
      </c>
      <c r="E13" s="44" t="s">
        <v>123</v>
      </c>
      <c r="F13" s="44">
        <v>979386</v>
      </c>
    </row>
    <row r="14" spans="1:6" ht="12.75">
      <c r="A14" s="43">
        <v>9</v>
      </c>
      <c r="B14" s="45" t="s">
        <v>124</v>
      </c>
      <c r="C14" s="44">
        <f>SUM(C12+C13)</f>
        <v>0</v>
      </c>
      <c r="D14" s="43">
        <v>10</v>
      </c>
      <c r="E14" s="45" t="s">
        <v>125</v>
      </c>
      <c r="F14" s="44">
        <f>F12+F13</f>
        <v>8884127</v>
      </c>
    </row>
    <row r="15" spans="1:6" s="9" customFormat="1" ht="12.75">
      <c r="A15" s="43">
        <v>9</v>
      </c>
      <c r="B15" s="45" t="s">
        <v>126</v>
      </c>
      <c r="C15" s="45">
        <f>SUM(C11+C14)</f>
        <v>49932331</v>
      </c>
      <c r="D15" s="43">
        <v>11</v>
      </c>
      <c r="E15" s="45" t="s">
        <v>127</v>
      </c>
      <c r="F15" s="45">
        <f>F11+F14</f>
        <v>44536102</v>
      </c>
    </row>
    <row r="16" spans="1:6" s="9" customFormat="1" ht="14.25" customHeight="1">
      <c r="A16" s="43">
        <v>10</v>
      </c>
      <c r="B16" s="45" t="s">
        <v>128</v>
      </c>
      <c r="C16" s="45">
        <v>0</v>
      </c>
      <c r="D16" s="43">
        <v>12</v>
      </c>
      <c r="E16" s="45" t="s">
        <v>129</v>
      </c>
      <c r="F16" s="45">
        <v>5396229</v>
      </c>
    </row>
    <row r="17" spans="1:6" ht="12.75">
      <c r="A17" s="43">
        <v>11</v>
      </c>
      <c r="B17" s="44" t="s">
        <v>130</v>
      </c>
      <c r="C17" s="44">
        <v>12586064</v>
      </c>
      <c r="D17" s="43">
        <v>13</v>
      </c>
      <c r="E17" s="44" t="s">
        <v>131</v>
      </c>
      <c r="F17" s="44">
        <v>17582293</v>
      </c>
    </row>
    <row r="18" spans="1:6" ht="12.75">
      <c r="A18" s="43">
        <v>12</v>
      </c>
      <c r="B18" s="44" t="s">
        <v>132</v>
      </c>
      <c r="C18" s="44">
        <v>0</v>
      </c>
      <c r="D18" s="43">
        <v>14</v>
      </c>
      <c r="E18" s="44" t="s">
        <v>133</v>
      </c>
      <c r="F18" s="44">
        <v>0</v>
      </c>
    </row>
    <row r="19" spans="1:6" ht="12.75">
      <c r="A19" s="43">
        <v>13</v>
      </c>
      <c r="B19" s="44" t="s">
        <v>48</v>
      </c>
      <c r="C19" s="44">
        <v>0</v>
      </c>
      <c r="D19" s="43">
        <v>15</v>
      </c>
      <c r="E19" s="44" t="s">
        <v>134</v>
      </c>
      <c r="F19" s="44">
        <v>0</v>
      </c>
    </row>
    <row r="20" spans="1:6" ht="12.75">
      <c r="A20" s="43"/>
      <c r="B20" s="44"/>
      <c r="C20" s="44"/>
      <c r="D20" s="43">
        <v>16</v>
      </c>
      <c r="E20" s="44" t="s">
        <v>135</v>
      </c>
      <c r="F20" s="44">
        <v>400000</v>
      </c>
    </row>
    <row r="21" spans="1:6" ht="12.75">
      <c r="A21" s="43">
        <v>14</v>
      </c>
      <c r="B21" s="45" t="s">
        <v>136</v>
      </c>
      <c r="C21" s="44">
        <f>C17+C18+C19</f>
        <v>12586064</v>
      </c>
      <c r="D21" s="43">
        <v>17</v>
      </c>
      <c r="E21" s="45" t="s">
        <v>137</v>
      </c>
      <c r="F21" s="44">
        <f>SUM(F17:F20)</f>
        <v>17982293</v>
      </c>
    </row>
    <row r="22" spans="1:6" ht="12.75">
      <c r="A22" s="43">
        <v>15</v>
      </c>
      <c r="B22" s="44" t="s">
        <v>52</v>
      </c>
      <c r="C22" s="44">
        <v>0</v>
      </c>
      <c r="D22" s="43">
        <v>18</v>
      </c>
      <c r="E22" s="44" t="s">
        <v>73</v>
      </c>
      <c r="F22" s="44">
        <v>0</v>
      </c>
    </row>
    <row r="23" spans="1:6" ht="12.75">
      <c r="A23" s="43">
        <v>16</v>
      </c>
      <c r="B23" s="45" t="s">
        <v>138</v>
      </c>
      <c r="C23" s="44">
        <f>C22</f>
        <v>0</v>
      </c>
      <c r="D23" s="43">
        <v>19</v>
      </c>
      <c r="E23" s="45" t="s">
        <v>139</v>
      </c>
      <c r="F23" s="44">
        <f>F22</f>
        <v>0</v>
      </c>
    </row>
    <row r="24" spans="1:6" ht="12.75">
      <c r="A24" s="43">
        <v>17</v>
      </c>
      <c r="B24" s="45" t="s">
        <v>140</v>
      </c>
      <c r="C24" s="45">
        <f>C21+C23</f>
        <v>12586064</v>
      </c>
      <c r="D24" s="43">
        <v>20</v>
      </c>
      <c r="E24" s="45" t="s">
        <v>141</v>
      </c>
      <c r="F24" s="45">
        <f>F21+F23</f>
        <v>17982293</v>
      </c>
    </row>
    <row r="25" spans="1:6" ht="12.75">
      <c r="A25" s="43">
        <v>18</v>
      </c>
      <c r="B25" s="45" t="s">
        <v>142</v>
      </c>
      <c r="C25" s="45">
        <v>5396229</v>
      </c>
      <c r="D25" s="43">
        <v>21</v>
      </c>
      <c r="E25" s="45" t="s">
        <v>143</v>
      </c>
      <c r="F25" s="45">
        <v>0</v>
      </c>
    </row>
    <row r="26" spans="1:6" ht="12.75">
      <c r="A26" s="43">
        <v>19</v>
      </c>
      <c r="B26" s="45" t="s">
        <v>144</v>
      </c>
      <c r="C26" s="45">
        <f>SUM(C15+C24)</f>
        <v>62518395</v>
      </c>
      <c r="D26" s="43">
        <v>22</v>
      </c>
      <c r="E26" s="45" t="s">
        <v>145</v>
      </c>
      <c r="F26" s="45">
        <f>F15+F24</f>
        <v>62518395</v>
      </c>
    </row>
    <row r="27" spans="1:6" ht="12.75">
      <c r="A27" s="4"/>
      <c r="B27" s="5"/>
      <c r="C27" s="5"/>
      <c r="D27" s="4"/>
      <c r="E27" s="5"/>
      <c r="F27" s="5"/>
    </row>
    <row r="28" spans="1:6" ht="12.75">
      <c r="A28" s="4"/>
      <c r="B28" s="5"/>
      <c r="C28" s="5"/>
      <c r="D28" s="4"/>
      <c r="E28" s="5"/>
      <c r="F28" s="5"/>
    </row>
    <row r="29" spans="1:6" ht="12.75">
      <c r="A29" s="4"/>
      <c r="B29" s="5"/>
      <c r="C29" s="5"/>
      <c r="D29" s="4"/>
      <c r="E29" s="5"/>
      <c r="F29" s="5"/>
    </row>
    <row r="30" spans="1:6" ht="12.75">
      <c r="A30" s="4"/>
      <c r="B30" s="5"/>
      <c r="C30" s="5"/>
      <c r="D30" s="4"/>
      <c r="E30" s="5"/>
      <c r="F30" s="5"/>
    </row>
    <row r="31" spans="1:6" ht="12.75">
      <c r="A31" s="4"/>
      <c r="B31" s="5"/>
      <c r="C31" s="5"/>
      <c r="D31" s="4"/>
      <c r="E31" s="5"/>
      <c r="F31" s="5"/>
    </row>
    <row r="32" spans="1:6" ht="12.75">
      <c r="A32" s="4"/>
      <c r="B32" s="5"/>
      <c r="C32" s="5"/>
      <c r="D32" s="4"/>
      <c r="E32" s="5"/>
      <c r="F32" s="5"/>
    </row>
    <row r="33" spans="1:6" ht="12.75">
      <c r="A33" s="4"/>
      <c r="B33" s="5"/>
      <c r="C33" s="5"/>
      <c r="D33" s="4"/>
      <c r="E33" s="5"/>
      <c r="F33" s="5"/>
    </row>
    <row r="34" spans="1:6" ht="12.75">
      <c r="A34" s="4"/>
      <c r="B34" s="5"/>
      <c r="C34" s="5"/>
      <c r="D34" s="4"/>
      <c r="E34" s="5"/>
      <c r="F34" s="5"/>
    </row>
    <row r="35" spans="1:6" ht="12.75">
      <c r="A35" s="4"/>
      <c r="B35" s="5"/>
      <c r="C35" s="5"/>
      <c r="D35" s="4"/>
      <c r="E35" s="5"/>
      <c r="F35" s="5"/>
    </row>
    <row r="36" spans="1:6" ht="12.75">
      <c r="A36" s="4"/>
      <c r="B36" s="5"/>
      <c r="C36" s="5"/>
      <c r="D36" s="4"/>
      <c r="E36" s="5"/>
      <c r="F36" s="5"/>
    </row>
    <row r="37" spans="1:6" ht="12.75">
      <c r="A37" s="4"/>
      <c r="B37" s="5"/>
      <c r="C37" s="5"/>
      <c r="D37" s="4"/>
      <c r="E37" s="5"/>
      <c r="F37" s="5"/>
    </row>
    <row r="38" spans="1:6" ht="12.75">
      <c r="A38" s="4"/>
      <c r="B38" s="5"/>
      <c r="C38" s="5"/>
      <c r="D38" s="4"/>
      <c r="E38" s="5"/>
      <c r="F38" s="5"/>
    </row>
    <row r="39" spans="1:6" ht="12.75">
      <c r="A39" s="4"/>
      <c r="B39" s="5"/>
      <c r="C39" s="5"/>
      <c r="D39" s="4"/>
      <c r="E39" s="5"/>
      <c r="F39" s="5"/>
    </row>
    <row r="40" spans="1:6" ht="12.75">
      <c r="A40" s="4"/>
      <c r="B40" s="5"/>
      <c r="C40" s="5"/>
      <c r="D40" s="4"/>
      <c r="E40" s="5"/>
      <c r="F40" s="5"/>
    </row>
    <row r="41" spans="1:6" ht="12.75">
      <c r="A41" s="4"/>
      <c r="B41" s="5"/>
      <c r="C41" s="5"/>
      <c r="D41" s="4"/>
      <c r="E41" s="5"/>
      <c r="F41" s="5"/>
    </row>
    <row r="42" spans="1:6" ht="12.75">
      <c r="A42" s="4"/>
      <c r="B42" s="5"/>
      <c r="C42" s="5"/>
      <c r="D42" s="4"/>
      <c r="E42" s="5"/>
      <c r="F42" s="5"/>
    </row>
    <row r="43" spans="1:6" ht="12.75">
      <c r="A43" s="4"/>
      <c r="B43" s="5"/>
      <c r="C43" s="5"/>
      <c r="D43" s="4"/>
      <c r="E43" s="5"/>
      <c r="F43" s="5"/>
    </row>
    <row r="44" spans="1:6" ht="12.75">
      <c r="A44" s="4"/>
      <c r="B44" s="5"/>
      <c r="C44" s="5"/>
      <c r="D44" s="4"/>
      <c r="E44" s="5"/>
      <c r="F44" s="5"/>
    </row>
    <row r="45" spans="1:6" ht="12.75">
      <c r="A45" s="4"/>
      <c r="B45" s="5"/>
      <c r="C45" s="5"/>
      <c r="D45" s="4"/>
      <c r="E45" s="5"/>
      <c r="F45" s="5"/>
    </row>
  </sheetData>
  <sheetProtection selectLockedCells="1" selectUnlockedCells="1"/>
  <mergeCells count="5">
    <mergeCell ref="A1:F2"/>
    <mergeCell ref="A3:A4"/>
    <mergeCell ref="B3:C3"/>
    <mergeCell ref="D3:D4"/>
    <mergeCell ref="E3:F3"/>
  </mergeCells>
  <printOptions/>
  <pageMargins left="0.7875" right="0.7875" top="1.025" bottom="1.025" header="0.7875" footer="0.7875"/>
  <pageSetup horizontalDpi="600" verticalDpi="600" orientation="landscape" paperSize="9" r:id="rId1"/>
  <headerFooter alignWithMargins="0">
    <oddHeader>&amp;C&amp;A</oddHeader>
    <oddFooter>&amp;COldal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125" zoomScaleNormal="125" zoomScalePageLayoutView="0" workbookViewId="0" topLeftCell="A1">
      <selection activeCell="A16" sqref="A16:F17"/>
    </sheetView>
  </sheetViews>
  <sheetFormatPr defaultColWidth="11.57421875" defaultRowHeight="12.75"/>
  <cols>
    <col min="1" max="1" width="27.7109375" style="0" customWidth="1"/>
    <col min="2" max="3" width="11.57421875" style="0" customWidth="1"/>
    <col min="4" max="4" width="12.57421875" style="0" customWidth="1"/>
    <col min="5" max="5" width="17.421875" style="0" customWidth="1"/>
    <col min="6" max="6" width="0" style="0" hidden="1" customWidth="1"/>
  </cols>
  <sheetData>
    <row r="1" spans="1:6" ht="12.75" customHeight="1">
      <c r="A1" s="73" t="s">
        <v>264</v>
      </c>
      <c r="B1" s="73"/>
      <c r="C1" s="73"/>
      <c r="D1" s="73"/>
      <c r="E1" s="73"/>
      <c r="F1" s="73"/>
    </row>
    <row r="2" spans="1:6" ht="12.75">
      <c r="A2" s="73"/>
      <c r="B2" s="73"/>
      <c r="C2" s="73"/>
      <c r="D2" s="73"/>
      <c r="E2" s="73"/>
      <c r="F2" s="73"/>
    </row>
    <row r="3" spans="1:6" ht="15.75">
      <c r="A3" s="34"/>
      <c r="B3" s="46"/>
      <c r="C3" s="34"/>
      <c r="D3" s="34"/>
      <c r="E3" s="34"/>
      <c r="F3" s="34"/>
    </row>
    <row r="4" spans="1:6" ht="15.75">
      <c r="A4" s="34"/>
      <c r="B4" s="34"/>
      <c r="C4" s="34"/>
      <c r="D4" s="34"/>
      <c r="E4" s="34"/>
      <c r="F4" s="34"/>
    </row>
    <row r="5" spans="1:6" s="52" customFormat="1" ht="12.75" customHeight="1">
      <c r="A5" s="71" t="s">
        <v>233</v>
      </c>
      <c r="B5" s="71"/>
      <c r="C5" s="71"/>
      <c r="D5" s="71"/>
      <c r="E5" s="71"/>
      <c r="F5" s="71"/>
    </row>
    <row r="6" spans="1:6" s="52" customFormat="1" ht="15.75">
      <c r="A6" s="53"/>
      <c r="B6" s="54"/>
      <c r="C6" s="54"/>
      <c r="D6" s="54"/>
      <c r="E6" s="38"/>
      <c r="F6" s="38"/>
    </row>
    <row r="7" spans="1:6" s="52" customFormat="1" ht="31.5">
      <c r="A7" s="54"/>
      <c r="B7" s="54" t="s">
        <v>146</v>
      </c>
      <c r="C7" s="54" t="s">
        <v>147</v>
      </c>
      <c r="D7" s="38" t="s">
        <v>148</v>
      </c>
      <c r="E7" s="54" t="s">
        <v>149</v>
      </c>
      <c r="F7" s="38"/>
    </row>
    <row r="8" spans="1:6" s="52" customFormat="1" ht="15.75">
      <c r="A8" s="54" t="s">
        <v>150</v>
      </c>
      <c r="B8" s="54"/>
      <c r="C8" s="54"/>
      <c r="D8" s="38">
        <v>1</v>
      </c>
      <c r="E8" s="54">
        <v>1</v>
      </c>
      <c r="F8" s="38"/>
    </row>
    <row r="9" spans="1:6" s="52" customFormat="1" ht="15.75">
      <c r="A9" s="54" t="s">
        <v>151</v>
      </c>
      <c r="B9" s="54">
        <v>1</v>
      </c>
      <c r="C9" s="54"/>
      <c r="D9" s="38"/>
      <c r="E9" s="54">
        <v>1</v>
      </c>
      <c r="F9" s="38"/>
    </row>
    <row r="10" spans="1:6" s="52" customFormat="1" ht="15.75">
      <c r="A10" s="54" t="s">
        <v>152</v>
      </c>
      <c r="B10" s="54">
        <v>1</v>
      </c>
      <c r="C10" s="54"/>
      <c r="D10" s="38"/>
      <c r="E10" s="54">
        <v>1</v>
      </c>
      <c r="F10" s="38"/>
    </row>
    <row r="11" spans="1:6" s="52" customFormat="1" ht="15.75">
      <c r="A11" s="54" t="s">
        <v>229</v>
      </c>
      <c r="B11" s="54">
        <v>1</v>
      </c>
      <c r="C11" s="54"/>
      <c r="D11" s="38"/>
      <c r="E11" s="54">
        <v>1</v>
      </c>
      <c r="F11" s="38"/>
    </row>
    <row r="12" spans="1:6" s="52" customFormat="1" ht="15.75">
      <c r="A12" s="54" t="s">
        <v>255</v>
      </c>
      <c r="B12" s="54">
        <v>0</v>
      </c>
      <c r="C12" s="54">
        <v>1</v>
      </c>
      <c r="D12" s="38"/>
      <c r="E12" s="54">
        <v>0.5</v>
      </c>
      <c r="F12" s="38"/>
    </row>
    <row r="13" spans="1:6" s="52" customFormat="1" ht="15.75">
      <c r="A13" s="54" t="s">
        <v>153</v>
      </c>
      <c r="B13" s="54">
        <v>3</v>
      </c>
      <c r="C13" s="54">
        <v>1</v>
      </c>
      <c r="D13" s="54">
        <v>1</v>
      </c>
      <c r="E13" s="38">
        <v>4.5</v>
      </c>
      <c r="F13" s="38"/>
    </row>
    <row r="14" spans="1:6" ht="15.75">
      <c r="A14" s="48"/>
      <c r="B14" s="49"/>
      <c r="C14" s="49"/>
      <c r="D14" s="49"/>
      <c r="E14" s="34"/>
      <c r="F14" s="34"/>
    </row>
    <row r="15" spans="1:6" ht="15.75">
      <c r="A15" s="48"/>
      <c r="B15" s="49"/>
      <c r="C15" s="49"/>
      <c r="D15" s="49"/>
      <c r="E15" s="34"/>
      <c r="F15" s="34"/>
    </row>
    <row r="16" spans="1:6" ht="12.75" customHeight="1">
      <c r="A16" s="73" t="s">
        <v>265</v>
      </c>
      <c r="B16" s="73"/>
      <c r="C16" s="73"/>
      <c r="D16" s="73"/>
      <c r="E16" s="73"/>
      <c r="F16" s="73"/>
    </row>
    <row r="17" spans="1:6" ht="12.75">
      <c r="A17" s="73"/>
      <c r="B17" s="73"/>
      <c r="C17" s="73"/>
      <c r="D17" s="73"/>
      <c r="E17" s="73"/>
      <c r="F17" s="73"/>
    </row>
    <row r="18" spans="1:6" ht="15.75">
      <c r="A18" s="49"/>
      <c r="B18" s="49"/>
      <c r="C18" s="49"/>
      <c r="D18" s="49"/>
      <c r="E18" s="34"/>
      <c r="F18" s="34"/>
    </row>
    <row r="19" spans="1:6" ht="15.75">
      <c r="A19" s="71" t="s">
        <v>154</v>
      </c>
      <c r="B19" s="71"/>
      <c r="C19" s="71"/>
      <c r="D19" s="71"/>
      <c r="E19" s="34"/>
      <c r="F19" s="34"/>
    </row>
    <row r="20" spans="1:6" ht="15.75">
      <c r="A20" s="54"/>
      <c r="B20" s="54"/>
      <c r="C20" s="54"/>
      <c r="D20" s="54"/>
      <c r="E20" s="34"/>
      <c r="F20" s="34"/>
    </row>
    <row r="21" spans="1:6" ht="15.75">
      <c r="A21" s="54" t="s">
        <v>155</v>
      </c>
      <c r="B21" s="54" t="s">
        <v>156</v>
      </c>
      <c r="C21" s="54" t="s">
        <v>157</v>
      </c>
      <c r="D21" s="54" t="s">
        <v>158</v>
      </c>
      <c r="E21" s="34"/>
      <c r="F21" s="34"/>
    </row>
    <row r="22" spans="1:6" ht="31.5">
      <c r="A22" s="54" t="s">
        <v>256</v>
      </c>
      <c r="B22" s="54">
        <v>11659160</v>
      </c>
      <c r="C22" s="54">
        <v>3147973</v>
      </c>
      <c r="D22" s="54">
        <f>SUM(B22:C22)</f>
        <v>14807133</v>
      </c>
      <c r="E22" s="34"/>
      <c r="F22" s="34"/>
    </row>
    <row r="23" spans="1:6" ht="31.5">
      <c r="A23" s="54" t="s">
        <v>257</v>
      </c>
      <c r="B23" s="54">
        <v>1397764</v>
      </c>
      <c r="C23" s="54">
        <v>377396</v>
      </c>
      <c r="D23" s="54">
        <f>SUM(B23:C23)</f>
        <v>1775160</v>
      </c>
      <c r="E23" s="34"/>
      <c r="F23" s="34"/>
    </row>
    <row r="24" spans="1:6" ht="15.75">
      <c r="A24" s="54" t="s">
        <v>238</v>
      </c>
      <c r="B24" s="54">
        <v>798000</v>
      </c>
      <c r="C24" s="54">
        <v>202000</v>
      </c>
      <c r="D24" s="54">
        <f>SUM(B24:C24)</f>
        <v>1000000</v>
      </c>
      <c r="E24" s="34"/>
      <c r="F24" s="34"/>
    </row>
    <row r="25" spans="1:6" ht="15.75">
      <c r="A25" s="51" t="s">
        <v>159</v>
      </c>
      <c r="B25" s="51">
        <f>SUM(B22:B24)</f>
        <v>13854924</v>
      </c>
      <c r="C25" s="51">
        <f>SUM(C22:C24)</f>
        <v>3727369</v>
      </c>
      <c r="D25" s="54">
        <f>SUM(B25:C25)</f>
        <v>17582293</v>
      </c>
      <c r="E25" s="34"/>
      <c r="F25" s="34"/>
    </row>
    <row r="26" spans="1:6" ht="15.75">
      <c r="A26" s="54"/>
      <c r="B26" s="54"/>
      <c r="C26" s="54"/>
      <c r="D26" s="54"/>
      <c r="E26" s="34"/>
      <c r="F26" s="34"/>
    </row>
    <row r="27" spans="1:6" ht="15.75">
      <c r="A27" s="54"/>
      <c r="B27" s="54"/>
      <c r="C27" s="54"/>
      <c r="D27" s="54"/>
      <c r="E27" s="34"/>
      <c r="F27" s="34"/>
    </row>
    <row r="28" spans="1:6" ht="15.75">
      <c r="A28" s="54" t="s">
        <v>160</v>
      </c>
      <c r="B28" s="54">
        <v>0</v>
      </c>
      <c r="C28" s="54">
        <v>0</v>
      </c>
      <c r="D28" s="54">
        <v>0</v>
      </c>
      <c r="E28" s="34"/>
      <c r="F28" s="34"/>
    </row>
    <row r="29" spans="1:6" ht="15.75">
      <c r="A29" s="54"/>
      <c r="B29" s="54"/>
      <c r="C29" s="54"/>
      <c r="D29" s="54"/>
      <c r="E29" s="34"/>
      <c r="F29" s="34"/>
    </row>
    <row r="30" spans="1:6" ht="15.75">
      <c r="A30" s="54"/>
      <c r="B30" s="54"/>
      <c r="C30" s="54"/>
      <c r="D30" s="54"/>
      <c r="E30" s="34"/>
      <c r="F30" s="34"/>
    </row>
    <row r="31" spans="1:6" ht="15.75">
      <c r="A31" s="51" t="s">
        <v>161</v>
      </c>
      <c r="B31" s="51">
        <f>SUM(B29:B30)</f>
        <v>0</v>
      </c>
      <c r="C31" s="51">
        <f>SUM(C29:C30)</f>
        <v>0</v>
      </c>
      <c r="D31" s="51">
        <f>SUM(B31:C31)</f>
        <v>0</v>
      </c>
      <c r="E31" s="34"/>
      <c r="F31" s="34"/>
    </row>
    <row r="32" spans="1:6" ht="15.75">
      <c r="A32" s="54"/>
      <c r="B32" s="54"/>
      <c r="C32" s="54"/>
      <c r="D32" s="54"/>
      <c r="E32" s="34"/>
      <c r="F32" s="34"/>
    </row>
    <row r="33" spans="1:6" ht="15.75">
      <c r="A33" s="54"/>
      <c r="B33" s="54"/>
      <c r="C33" s="54"/>
      <c r="D33" s="54"/>
      <c r="E33" s="34"/>
      <c r="F33" s="34"/>
    </row>
    <row r="34" spans="1:6" ht="15.75">
      <c r="A34" s="54" t="s">
        <v>230</v>
      </c>
      <c r="B34" s="54">
        <v>0</v>
      </c>
      <c r="C34" s="54">
        <v>0</v>
      </c>
      <c r="D34" s="54">
        <v>0</v>
      </c>
      <c r="E34" s="34"/>
      <c r="F34" s="34"/>
    </row>
    <row r="35" spans="1:6" ht="31.5">
      <c r="A35" s="54" t="s">
        <v>231</v>
      </c>
      <c r="B35" s="54">
        <v>0</v>
      </c>
      <c r="C35" s="54">
        <v>0</v>
      </c>
      <c r="D35" s="54">
        <v>400000</v>
      </c>
      <c r="E35" s="34"/>
      <c r="F35" s="34"/>
    </row>
    <row r="36" spans="1:6" ht="15.75">
      <c r="A36" s="54"/>
      <c r="B36" s="56"/>
      <c r="C36" s="56"/>
      <c r="D36" s="54"/>
      <c r="E36" s="34"/>
      <c r="F36" s="34"/>
    </row>
    <row r="37" spans="1:6" s="10" customFormat="1" ht="15.75">
      <c r="A37" s="57" t="s">
        <v>162</v>
      </c>
      <c r="B37" s="57">
        <v>0</v>
      </c>
      <c r="C37" s="57">
        <v>0</v>
      </c>
      <c r="D37" s="57">
        <v>400000</v>
      </c>
      <c r="E37" s="50"/>
      <c r="F37" s="50"/>
    </row>
    <row r="38" spans="1:6" ht="15.75">
      <c r="A38" s="71" t="s">
        <v>239</v>
      </c>
      <c r="B38" s="71"/>
      <c r="C38" s="71"/>
      <c r="D38" s="71"/>
      <c r="E38" s="34"/>
      <c r="F38" s="34"/>
    </row>
    <row r="40" spans="1:4" ht="14.25">
      <c r="A40" s="72"/>
      <c r="B40" s="72"/>
      <c r="C40" s="72"/>
      <c r="D40" s="72"/>
    </row>
  </sheetData>
  <sheetProtection selectLockedCells="1" selectUnlockedCells="1"/>
  <mergeCells count="6">
    <mergeCell ref="A38:D38"/>
    <mergeCell ref="A40:D40"/>
    <mergeCell ref="A1:F2"/>
    <mergeCell ref="A5:F5"/>
    <mergeCell ref="A16:F17"/>
    <mergeCell ref="A19:D19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125" zoomScaleNormal="125" zoomScalePageLayoutView="0" workbookViewId="0" topLeftCell="A16">
      <selection activeCell="A18" sqref="A18:F19"/>
    </sheetView>
  </sheetViews>
  <sheetFormatPr defaultColWidth="11.57421875" defaultRowHeight="12.75"/>
  <cols>
    <col min="1" max="1" width="40.00390625" style="0" customWidth="1"/>
    <col min="2" max="2" width="16.140625" style="0" customWidth="1"/>
    <col min="3" max="4" width="11.57421875" style="0" customWidth="1"/>
    <col min="5" max="6" width="0" style="0" hidden="1" customWidth="1"/>
  </cols>
  <sheetData>
    <row r="1" spans="1:6" ht="12.75" customHeight="1">
      <c r="A1" s="73" t="s">
        <v>266</v>
      </c>
      <c r="B1" s="73"/>
      <c r="C1" s="73"/>
      <c r="D1" s="73"/>
      <c r="E1" s="73"/>
      <c r="F1" s="73"/>
    </row>
    <row r="2" spans="1:6" ht="12.75">
      <c r="A2" s="73"/>
      <c r="B2" s="73"/>
      <c r="C2" s="73"/>
      <c r="D2" s="73"/>
      <c r="E2" s="73"/>
      <c r="F2" s="73"/>
    </row>
    <row r="3" spans="1:6" ht="15.75">
      <c r="A3" s="34"/>
      <c r="B3" s="34"/>
      <c r="C3" s="34"/>
      <c r="D3" s="34"/>
      <c r="E3" s="34"/>
      <c r="F3" s="34"/>
    </row>
    <row r="4" spans="1:6" ht="15.75">
      <c r="A4" s="34"/>
      <c r="B4" s="34"/>
      <c r="C4" s="34"/>
      <c r="D4" s="34"/>
      <c r="E4" s="34"/>
      <c r="F4" s="34"/>
    </row>
    <row r="5" spans="1:6" ht="15.75">
      <c r="A5" s="34"/>
      <c r="B5" s="34"/>
      <c r="C5" s="34"/>
      <c r="D5" s="34"/>
      <c r="E5" s="34"/>
      <c r="F5" s="34"/>
    </row>
    <row r="6" spans="1:6" ht="15.75">
      <c r="A6" s="34"/>
      <c r="B6" s="34"/>
      <c r="C6" s="34"/>
      <c r="D6" s="34"/>
      <c r="E6" s="34"/>
      <c r="F6" s="34"/>
    </row>
    <row r="7" spans="1:6" ht="15.75">
      <c r="A7" s="74" t="s">
        <v>163</v>
      </c>
      <c r="B7" s="74"/>
      <c r="C7" s="74"/>
      <c r="D7" s="34"/>
      <c r="E7" s="34"/>
      <c r="F7" s="34"/>
    </row>
    <row r="8" spans="1:6" ht="15.75">
      <c r="A8" s="34"/>
      <c r="B8" s="34"/>
      <c r="C8" s="34"/>
      <c r="D8" s="34"/>
      <c r="E8" s="34"/>
      <c r="F8" s="34"/>
    </row>
    <row r="9" spans="1:6" ht="15.75">
      <c r="A9" s="34"/>
      <c r="B9" s="34"/>
      <c r="C9" s="34"/>
      <c r="D9" s="34"/>
      <c r="E9" s="34"/>
      <c r="F9" s="34"/>
    </row>
    <row r="10" spans="1:6" ht="15.75">
      <c r="A10" s="34"/>
      <c r="B10" s="34"/>
      <c r="C10" s="34"/>
      <c r="D10" s="34"/>
      <c r="E10" s="34"/>
      <c r="F10" s="34"/>
    </row>
    <row r="11" spans="1:6" ht="15.75">
      <c r="A11" s="55" t="s">
        <v>224</v>
      </c>
      <c r="B11" s="58" t="s">
        <v>236</v>
      </c>
      <c r="C11" s="34"/>
      <c r="D11" s="34"/>
      <c r="E11" s="34"/>
      <c r="F11" s="34"/>
    </row>
    <row r="12" spans="1:6" ht="15.75">
      <c r="A12" s="47" t="s">
        <v>164</v>
      </c>
      <c r="B12" s="47">
        <v>500000</v>
      </c>
      <c r="C12" s="34"/>
      <c r="D12" s="34"/>
      <c r="E12" s="34"/>
      <c r="F12" s="34"/>
    </row>
    <row r="13" spans="1:6" ht="15.75">
      <c r="A13" s="47" t="s">
        <v>165</v>
      </c>
      <c r="B13" s="47">
        <v>500000</v>
      </c>
      <c r="C13" s="34"/>
      <c r="D13" s="34"/>
      <c r="E13" s="34"/>
      <c r="F13" s="34"/>
    </row>
    <row r="14" spans="1:6" ht="15.75">
      <c r="A14" s="59" t="s">
        <v>153</v>
      </c>
      <c r="B14" s="55">
        <f>SUM(B12:B13)</f>
        <v>1000000</v>
      </c>
      <c r="C14" s="34"/>
      <c r="D14" s="34"/>
      <c r="E14" s="34"/>
      <c r="F14" s="34"/>
    </row>
    <row r="15" spans="1:6" ht="15.75">
      <c r="A15" s="34"/>
      <c r="B15" s="34"/>
      <c r="C15" s="34"/>
      <c r="D15" s="34"/>
      <c r="E15" s="34"/>
      <c r="F15" s="34"/>
    </row>
    <row r="16" spans="1:6" ht="15.75">
      <c r="A16" s="34"/>
      <c r="B16" s="34"/>
      <c r="C16" s="34"/>
      <c r="D16" s="34"/>
      <c r="E16" s="34"/>
      <c r="F16" s="34"/>
    </row>
    <row r="17" spans="1:6" ht="15.75">
      <c r="A17" s="34"/>
      <c r="B17" s="34"/>
      <c r="C17" s="34"/>
      <c r="D17" s="34"/>
      <c r="E17" s="34"/>
      <c r="F17" s="34"/>
    </row>
    <row r="18" spans="1:6" ht="12.75" customHeight="1">
      <c r="A18" s="73" t="s">
        <v>267</v>
      </c>
      <c r="B18" s="73"/>
      <c r="C18" s="73"/>
      <c r="D18" s="73"/>
      <c r="E18" s="73"/>
      <c r="F18" s="73"/>
    </row>
    <row r="19" spans="1:6" ht="12.75">
      <c r="A19" s="73"/>
      <c r="B19" s="73"/>
      <c r="C19" s="73"/>
      <c r="D19" s="73"/>
      <c r="E19" s="73"/>
      <c r="F19" s="73"/>
    </row>
    <row r="20" spans="1:6" ht="15.75">
      <c r="A20" s="34"/>
      <c r="B20" s="34"/>
      <c r="C20" s="34"/>
      <c r="D20" s="34"/>
      <c r="E20" s="34"/>
      <c r="F20" s="34"/>
    </row>
    <row r="21" spans="1:6" ht="15.75">
      <c r="A21" s="74" t="s">
        <v>166</v>
      </c>
      <c r="B21" s="74"/>
      <c r="C21" s="74"/>
      <c r="D21" s="34"/>
      <c r="E21" s="34"/>
      <c r="F21" s="34"/>
    </row>
    <row r="22" spans="1:6" ht="15.75">
      <c r="A22" s="34"/>
      <c r="B22" s="34"/>
      <c r="C22" s="34"/>
      <c r="D22" s="34"/>
      <c r="E22" s="34"/>
      <c r="F22" s="34"/>
    </row>
    <row r="23" spans="1:6" ht="15.75">
      <c r="A23" s="47" t="s">
        <v>167</v>
      </c>
      <c r="B23" s="47">
        <v>32160</v>
      </c>
      <c r="C23" s="34"/>
      <c r="D23" s="34"/>
      <c r="E23" s="34"/>
      <c r="F23" s="34"/>
    </row>
    <row r="24" spans="1:6" ht="15.75">
      <c r="A24" s="47" t="s">
        <v>240</v>
      </c>
      <c r="B24" s="47"/>
      <c r="C24" s="34"/>
      <c r="D24" s="34"/>
      <c r="E24" s="34"/>
      <c r="F24" s="34"/>
    </row>
    <row r="25" spans="1:6" ht="15.75">
      <c r="A25" s="47" t="s">
        <v>241</v>
      </c>
      <c r="B25" s="47"/>
      <c r="C25" s="34"/>
      <c r="D25" s="34"/>
      <c r="E25" s="34"/>
      <c r="F25" s="34"/>
    </row>
  </sheetData>
  <sheetProtection selectLockedCells="1" selectUnlockedCells="1"/>
  <mergeCells count="4">
    <mergeCell ref="A1:F2"/>
    <mergeCell ref="A7:C7"/>
    <mergeCell ref="A18:F19"/>
    <mergeCell ref="A21:C2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125" zoomScaleNormal="125" zoomScalePageLayoutView="0" workbookViewId="0" topLeftCell="A22">
      <selection activeCell="A1" sqref="A1:O1"/>
    </sheetView>
  </sheetViews>
  <sheetFormatPr defaultColWidth="11.57421875" defaultRowHeight="12.75"/>
  <cols>
    <col min="1" max="1" width="2.57421875" style="11" customWidth="1"/>
    <col min="2" max="2" width="19.00390625" style="11" customWidth="1"/>
    <col min="3" max="3" width="6.140625" style="0" customWidth="1"/>
    <col min="4" max="4" width="6.57421875" style="0" bestFit="1" customWidth="1"/>
    <col min="5" max="5" width="6.57421875" style="0" customWidth="1"/>
    <col min="6" max="6" width="6.421875" style="0" customWidth="1"/>
    <col min="7" max="7" width="6.281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6.8515625" style="0" customWidth="1"/>
    <col min="13" max="14" width="6.7109375" style="0" customWidth="1"/>
    <col min="15" max="15" width="7.140625" style="0" customWidth="1"/>
  </cols>
  <sheetData>
    <row r="1" spans="1:15" ht="12.75" customHeight="1" thickBot="1">
      <c r="A1" s="75" t="s">
        <v>268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customHeight="1" thickBot="1" thickTop="1">
      <c r="A2" s="30" t="s">
        <v>168</v>
      </c>
      <c r="B2" s="31" t="s">
        <v>0</v>
      </c>
      <c r="C2" s="32" t="s">
        <v>169</v>
      </c>
      <c r="D2" s="32" t="s">
        <v>170</v>
      </c>
      <c r="E2" s="32" t="s">
        <v>171</v>
      </c>
      <c r="F2" s="32" t="s">
        <v>172</v>
      </c>
      <c r="G2" s="32" t="s">
        <v>173</v>
      </c>
      <c r="H2" s="32" t="s">
        <v>174</v>
      </c>
      <c r="I2" s="32" t="s">
        <v>175</v>
      </c>
      <c r="J2" s="32" t="s">
        <v>176</v>
      </c>
      <c r="K2" s="32" t="s">
        <v>177</v>
      </c>
      <c r="L2" s="32" t="s">
        <v>178</v>
      </c>
      <c r="M2" s="32" t="s">
        <v>179</v>
      </c>
      <c r="N2" s="32" t="s">
        <v>180</v>
      </c>
      <c r="O2" s="32" t="s">
        <v>153</v>
      </c>
    </row>
    <row r="3" spans="1:16" ht="7.5" customHeight="1" thickTop="1">
      <c r="A3" s="28" t="s">
        <v>181</v>
      </c>
      <c r="B3" s="76" t="s">
        <v>108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3"/>
    </row>
    <row r="4" spans="1:22" ht="9.75" customHeight="1">
      <c r="A4" s="15" t="s">
        <v>182</v>
      </c>
      <c r="B4" s="15" t="s">
        <v>183</v>
      </c>
      <c r="C4" s="16">
        <v>1964800</v>
      </c>
      <c r="D4" s="16">
        <v>1964800</v>
      </c>
      <c r="E4" s="16">
        <v>1964800</v>
      </c>
      <c r="F4" s="16">
        <v>1964800</v>
      </c>
      <c r="G4" s="16">
        <v>1964800</v>
      </c>
      <c r="H4" s="16">
        <v>1964800</v>
      </c>
      <c r="I4" s="16">
        <v>1964800</v>
      </c>
      <c r="J4" s="16">
        <v>1964800</v>
      </c>
      <c r="K4" s="16">
        <v>1964800</v>
      </c>
      <c r="L4" s="16">
        <v>1964800</v>
      </c>
      <c r="M4" s="16">
        <v>1964800</v>
      </c>
      <c r="N4" s="16">
        <v>1964802</v>
      </c>
      <c r="O4" s="17">
        <f>SUM(C4:N4)</f>
        <v>23577602</v>
      </c>
      <c r="P4" s="14"/>
      <c r="Q4" s="12"/>
      <c r="R4" s="12"/>
      <c r="S4" s="12"/>
      <c r="T4" s="12"/>
      <c r="U4" s="12"/>
      <c r="V4" s="12"/>
    </row>
    <row r="5" spans="1:16" ht="9" customHeight="1">
      <c r="A5" s="15" t="s">
        <v>184</v>
      </c>
      <c r="B5" s="15" t="s">
        <v>185</v>
      </c>
      <c r="C5" s="16">
        <v>560000</v>
      </c>
      <c r="D5" s="16">
        <v>560000</v>
      </c>
      <c r="E5" s="16">
        <v>559000</v>
      </c>
      <c r="F5" s="16">
        <v>560000</v>
      </c>
      <c r="G5" s="16">
        <v>560000</v>
      </c>
      <c r="H5" s="16">
        <v>560000</v>
      </c>
      <c r="I5" s="16">
        <v>560000</v>
      </c>
      <c r="J5" s="16">
        <v>560000</v>
      </c>
      <c r="K5" s="16">
        <v>560000</v>
      </c>
      <c r="L5" s="16">
        <v>560000</v>
      </c>
      <c r="M5" s="16">
        <v>560000</v>
      </c>
      <c r="N5" s="16">
        <v>560000</v>
      </c>
      <c r="O5" s="17">
        <f>SUM(C5:N5)</f>
        <v>6719000</v>
      </c>
      <c r="P5" s="13"/>
    </row>
    <row r="6" spans="1:15" ht="12.75">
      <c r="A6" s="15" t="s">
        <v>186</v>
      </c>
      <c r="B6" s="18" t="s">
        <v>234</v>
      </c>
      <c r="C6" s="16"/>
      <c r="D6" s="16"/>
      <c r="E6" s="16">
        <v>1850000</v>
      </c>
      <c r="F6" s="16"/>
      <c r="G6" s="16"/>
      <c r="H6" s="16"/>
      <c r="I6" s="16"/>
      <c r="J6" s="16"/>
      <c r="K6" s="16">
        <v>1850000</v>
      </c>
      <c r="L6" s="16"/>
      <c r="M6" s="16"/>
      <c r="N6" s="16"/>
      <c r="O6" s="17">
        <f>SUM(C6:N6)</f>
        <v>3700000</v>
      </c>
    </row>
    <row r="7" spans="1:15" ht="12.75">
      <c r="A7" s="15" t="s">
        <v>187</v>
      </c>
      <c r="B7" s="15" t="s">
        <v>188</v>
      </c>
      <c r="C7" s="16"/>
      <c r="D7" s="16"/>
      <c r="E7" s="16">
        <v>5000000</v>
      </c>
      <c r="F7" s="16"/>
      <c r="G7" s="16">
        <v>500000</v>
      </c>
      <c r="H7" s="16"/>
      <c r="I7" s="16"/>
      <c r="J7" s="16"/>
      <c r="K7" s="16">
        <v>4900000</v>
      </c>
      <c r="L7" s="16"/>
      <c r="M7" s="16"/>
      <c r="N7" s="16">
        <v>800000</v>
      </c>
      <c r="O7" s="17">
        <f>SUM(C7:N7)</f>
        <v>11200000</v>
      </c>
    </row>
    <row r="8" spans="1:15" ht="12.75">
      <c r="A8" s="15" t="s">
        <v>189</v>
      </c>
      <c r="B8" s="15" t="s">
        <v>235</v>
      </c>
      <c r="C8" s="16"/>
      <c r="D8" s="16"/>
      <c r="E8" s="16">
        <v>101000</v>
      </c>
      <c r="F8" s="16"/>
      <c r="G8" s="16"/>
      <c r="H8" s="16"/>
      <c r="I8" s="16"/>
      <c r="J8" s="16"/>
      <c r="K8" s="16">
        <v>101000</v>
      </c>
      <c r="L8" s="16"/>
      <c r="M8" s="16"/>
      <c r="N8" s="16"/>
      <c r="O8" s="17">
        <f>SUM(C8:N8)</f>
        <v>202000</v>
      </c>
    </row>
    <row r="9" spans="1:15" ht="7.5" customHeight="1">
      <c r="A9" s="15" t="s">
        <v>190</v>
      </c>
      <c r="B9" s="15" t="s">
        <v>191</v>
      </c>
      <c r="C9" s="16">
        <v>351000</v>
      </c>
      <c r="D9" s="16">
        <v>481000</v>
      </c>
      <c r="E9" s="16">
        <v>351000</v>
      </c>
      <c r="F9" s="16">
        <v>351000</v>
      </c>
      <c r="G9" s="16">
        <v>351000</v>
      </c>
      <c r="H9" s="16">
        <v>210000</v>
      </c>
      <c r="I9" s="16">
        <v>233000</v>
      </c>
      <c r="J9" s="16">
        <v>195000</v>
      </c>
      <c r="K9" s="16">
        <v>714729</v>
      </c>
      <c r="L9" s="16">
        <v>351000</v>
      </c>
      <c r="M9" s="16">
        <v>351000</v>
      </c>
      <c r="N9" s="16">
        <v>594000</v>
      </c>
      <c r="O9" s="17">
        <f aca="true" t="shared" si="0" ref="O9:O14">SUM(C9:N9)</f>
        <v>4533729</v>
      </c>
    </row>
    <row r="10" spans="1:15" ht="12.75">
      <c r="A10" s="15" t="s">
        <v>192</v>
      </c>
      <c r="B10" s="15" t="s">
        <v>193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12586064</v>
      </c>
      <c r="N10" s="16"/>
      <c r="O10" s="17">
        <f t="shared" si="0"/>
        <v>12586064</v>
      </c>
    </row>
    <row r="11" spans="1:15" ht="21">
      <c r="A11" s="15" t="s">
        <v>194</v>
      </c>
      <c r="B11" s="18" t="s">
        <v>195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ht="12.75">
      <c r="A12" s="19"/>
      <c r="B12" s="18" t="s">
        <v>196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si="0"/>
        <v>0</v>
      </c>
    </row>
    <row r="13" spans="1:15" ht="13.5" thickBot="1">
      <c r="A13" s="27"/>
      <c r="B13" s="20" t="s">
        <v>197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</row>
    <row r="14" spans="1:15" ht="14.25" thickBot="1" thickTop="1">
      <c r="A14" s="29" t="s">
        <v>198</v>
      </c>
      <c r="B14" s="23" t="s">
        <v>199</v>
      </c>
      <c r="C14" s="24">
        <f aca="true" t="shared" si="1" ref="C14:N14">SUM(C4:C13)</f>
        <v>2875800</v>
      </c>
      <c r="D14" s="24">
        <f t="shared" si="1"/>
        <v>3005800</v>
      </c>
      <c r="E14" s="24">
        <f t="shared" si="1"/>
        <v>9825800</v>
      </c>
      <c r="F14" s="24">
        <f t="shared" si="1"/>
        <v>2875800</v>
      </c>
      <c r="G14" s="24">
        <f t="shared" si="1"/>
        <v>3375800</v>
      </c>
      <c r="H14" s="24">
        <f t="shared" si="1"/>
        <v>2734800</v>
      </c>
      <c r="I14" s="24">
        <f t="shared" si="1"/>
        <v>2757800</v>
      </c>
      <c r="J14" s="24">
        <f t="shared" si="1"/>
        <v>2719800</v>
      </c>
      <c r="K14" s="24">
        <f t="shared" si="1"/>
        <v>10090529</v>
      </c>
      <c r="L14" s="24">
        <f t="shared" si="1"/>
        <v>2875800</v>
      </c>
      <c r="M14" s="24">
        <f t="shared" si="1"/>
        <v>15461864</v>
      </c>
      <c r="N14" s="24">
        <f t="shared" si="1"/>
        <v>3918802</v>
      </c>
      <c r="O14" s="60">
        <f t="shared" si="0"/>
        <v>62518395</v>
      </c>
    </row>
    <row r="15" spans="1:15" ht="9" customHeight="1" thickTop="1">
      <c r="A15" s="28" t="s">
        <v>200</v>
      </c>
      <c r="B15" s="76" t="s">
        <v>109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12.75">
      <c r="A16" s="15" t="s">
        <v>201</v>
      </c>
      <c r="B16" s="15" t="s">
        <v>111</v>
      </c>
      <c r="C16" s="16">
        <v>857000</v>
      </c>
      <c r="D16" s="16">
        <v>900000</v>
      </c>
      <c r="E16" s="16">
        <v>904000</v>
      </c>
      <c r="F16" s="16">
        <v>904000</v>
      </c>
      <c r="G16" s="16">
        <v>904000</v>
      </c>
      <c r="H16" s="16">
        <v>904000</v>
      </c>
      <c r="I16" s="16">
        <v>904000</v>
      </c>
      <c r="J16" s="16">
        <v>904000</v>
      </c>
      <c r="K16" s="16">
        <v>904000</v>
      </c>
      <c r="L16" s="16">
        <v>904000</v>
      </c>
      <c r="M16" s="16">
        <v>904000</v>
      </c>
      <c r="N16" s="16">
        <v>904000</v>
      </c>
      <c r="O16" s="17">
        <f aca="true" t="shared" si="2" ref="O16:O26">SUM(C16:N16)</f>
        <v>10797000</v>
      </c>
    </row>
    <row r="17" spans="1:15" ht="21">
      <c r="A17" s="15" t="s">
        <v>202</v>
      </c>
      <c r="B17" s="18" t="s">
        <v>203</v>
      </c>
      <c r="C17" s="16">
        <v>170000</v>
      </c>
      <c r="D17" s="16">
        <v>174000</v>
      </c>
      <c r="E17" s="16">
        <v>175000</v>
      </c>
      <c r="F17" s="16">
        <v>175000</v>
      </c>
      <c r="G17" s="16">
        <v>175000</v>
      </c>
      <c r="H17" s="16">
        <v>174000</v>
      </c>
      <c r="I17" s="16">
        <v>174000</v>
      </c>
      <c r="J17" s="16">
        <v>174000</v>
      </c>
      <c r="K17" s="16">
        <v>174000</v>
      </c>
      <c r="L17" s="16">
        <v>174000</v>
      </c>
      <c r="M17" s="16">
        <v>174000</v>
      </c>
      <c r="N17" s="16">
        <v>174000</v>
      </c>
      <c r="O17" s="17">
        <f t="shared" si="2"/>
        <v>2087000</v>
      </c>
    </row>
    <row r="18" spans="1:15" ht="12.75">
      <c r="A18" s="15" t="s">
        <v>204</v>
      </c>
      <c r="B18" s="15" t="s">
        <v>205</v>
      </c>
      <c r="C18" s="16">
        <v>826821</v>
      </c>
      <c r="D18" s="16">
        <v>1323000</v>
      </c>
      <c r="E18" s="16">
        <v>1523000</v>
      </c>
      <c r="F18" s="16">
        <v>1723000</v>
      </c>
      <c r="G18" s="16">
        <v>1423687</v>
      </c>
      <c r="H18" s="16">
        <v>1731687</v>
      </c>
      <c r="I18" s="16">
        <v>1375000</v>
      </c>
      <c r="J18" s="16">
        <v>1345857</v>
      </c>
      <c r="K18" s="16">
        <v>1410000</v>
      </c>
      <c r="L18" s="16">
        <v>1423687</v>
      </c>
      <c r="M18" s="16">
        <v>1423687</v>
      </c>
      <c r="N18" s="16">
        <v>1662549</v>
      </c>
      <c r="O18" s="17">
        <f t="shared" si="2"/>
        <v>17191975</v>
      </c>
    </row>
    <row r="19" spans="1:15" ht="12.75">
      <c r="A19" s="15" t="s">
        <v>206</v>
      </c>
      <c r="B19" s="15" t="s">
        <v>207</v>
      </c>
      <c r="C19" s="16">
        <v>5000</v>
      </c>
      <c r="D19" s="16">
        <v>5000</v>
      </c>
      <c r="E19" s="16">
        <v>5000</v>
      </c>
      <c r="F19" s="16">
        <v>5000</v>
      </c>
      <c r="G19" s="16">
        <v>5000</v>
      </c>
      <c r="H19" s="16">
        <v>5000</v>
      </c>
      <c r="I19" s="16">
        <v>0</v>
      </c>
      <c r="J19" s="16">
        <v>525000</v>
      </c>
      <c r="K19" s="16">
        <v>5000</v>
      </c>
      <c r="L19" s="16">
        <v>105000</v>
      </c>
      <c r="M19" s="16">
        <v>105000</v>
      </c>
      <c r="N19" s="16">
        <v>1490000</v>
      </c>
      <c r="O19" s="17">
        <f t="shared" si="2"/>
        <v>2260000</v>
      </c>
    </row>
    <row r="20" spans="1:15" ht="12.75">
      <c r="A20" s="15" t="s">
        <v>208</v>
      </c>
      <c r="B20" s="15" t="s">
        <v>209</v>
      </c>
      <c r="C20" s="16"/>
      <c r="D20" s="16"/>
      <c r="E20" s="16">
        <v>525000</v>
      </c>
      <c r="F20" s="16">
        <v>1000000</v>
      </c>
      <c r="G20" s="16"/>
      <c r="H20" s="16">
        <v>1200000</v>
      </c>
      <c r="I20" s="16"/>
      <c r="J20" s="16">
        <v>525000</v>
      </c>
      <c r="K20" s="16"/>
      <c r="L20" s="16"/>
      <c r="M20" s="16"/>
      <c r="N20" s="16">
        <v>66000</v>
      </c>
      <c r="O20" s="17">
        <f t="shared" si="2"/>
        <v>3316000</v>
      </c>
    </row>
    <row r="21" spans="1:15" ht="12.75">
      <c r="A21" s="15" t="s">
        <v>210</v>
      </c>
      <c r="B21" s="15" t="s">
        <v>131</v>
      </c>
      <c r="C21" s="16"/>
      <c r="D21" s="16"/>
      <c r="E21" s="16">
        <v>1000000</v>
      </c>
      <c r="F21" s="16">
        <v>1775159</v>
      </c>
      <c r="G21" s="16"/>
      <c r="H21" s="16"/>
      <c r="I21" s="16"/>
      <c r="J21" s="16"/>
      <c r="K21" s="16"/>
      <c r="L21" s="61"/>
      <c r="M21" s="16">
        <v>14807134</v>
      </c>
      <c r="N21" s="16"/>
      <c r="O21" s="17">
        <f t="shared" si="2"/>
        <v>17582293</v>
      </c>
    </row>
    <row r="22" spans="1:15" ht="12.75">
      <c r="A22" s="15" t="s">
        <v>211</v>
      </c>
      <c r="B22" s="18" t="s">
        <v>133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f t="shared" si="2"/>
        <v>0</v>
      </c>
    </row>
    <row r="23" spans="1:15" ht="12.75">
      <c r="A23" s="15" t="s">
        <v>212</v>
      </c>
      <c r="B23" s="15" t="s">
        <v>213</v>
      </c>
      <c r="C23" s="16"/>
      <c r="D23" s="16"/>
      <c r="E23" s="16"/>
      <c r="F23" s="16"/>
      <c r="G23" s="16"/>
      <c r="H23" s="16"/>
      <c r="I23" s="16"/>
      <c r="J23" s="16"/>
      <c r="K23" s="16">
        <v>200000</v>
      </c>
      <c r="L23" s="16">
        <v>200000</v>
      </c>
      <c r="M23" s="16"/>
      <c r="N23" s="16"/>
      <c r="O23" s="17">
        <f t="shared" si="2"/>
        <v>400000</v>
      </c>
    </row>
    <row r="24" spans="1:15" ht="12.75">
      <c r="A24" s="15" t="s">
        <v>214</v>
      </c>
      <c r="B24" s="15" t="s">
        <v>215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2"/>
        <v>0</v>
      </c>
    </row>
    <row r="25" spans="1:15" ht="12.75">
      <c r="A25" s="15" t="s">
        <v>216</v>
      </c>
      <c r="B25" s="15" t="s">
        <v>217</v>
      </c>
      <c r="C25" s="16">
        <v>979386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 t="shared" si="2"/>
        <v>979386</v>
      </c>
    </row>
    <row r="26" spans="1:15" ht="13.5" thickBot="1">
      <c r="A26" s="20" t="s">
        <v>218</v>
      </c>
      <c r="B26" s="20" t="s">
        <v>219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v>7904741</v>
      </c>
      <c r="O26" s="22">
        <f t="shared" si="2"/>
        <v>7904741</v>
      </c>
    </row>
    <row r="27" spans="1:15" ht="14.25" thickBot="1" thickTop="1">
      <c r="A27" s="23" t="s">
        <v>220</v>
      </c>
      <c r="B27" s="23" t="s">
        <v>221</v>
      </c>
      <c r="C27" s="24">
        <f aca="true" t="shared" si="3" ref="C27:O27">SUM(C16:C26)</f>
        <v>2838207</v>
      </c>
      <c r="D27" s="24">
        <f t="shared" si="3"/>
        <v>2402000</v>
      </c>
      <c r="E27" s="24">
        <f t="shared" si="3"/>
        <v>4132000</v>
      </c>
      <c r="F27" s="24">
        <f t="shared" si="3"/>
        <v>5582159</v>
      </c>
      <c r="G27" s="24">
        <f t="shared" si="3"/>
        <v>2507687</v>
      </c>
      <c r="H27" s="24">
        <f t="shared" si="3"/>
        <v>4014687</v>
      </c>
      <c r="I27" s="24">
        <f t="shared" si="3"/>
        <v>2453000</v>
      </c>
      <c r="J27" s="24">
        <f t="shared" si="3"/>
        <v>3473857</v>
      </c>
      <c r="K27" s="24">
        <f t="shared" si="3"/>
        <v>2693000</v>
      </c>
      <c r="L27" s="24">
        <f t="shared" si="3"/>
        <v>2806687</v>
      </c>
      <c r="M27" s="24">
        <f t="shared" si="3"/>
        <v>17413821</v>
      </c>
      <c r="N27" s="24">
        <f t="shared" si="3"/>
        <v>12201290</v>
      </c>
      <c r="O27" s="24">
        <f t="shared" si="3"/>
        <v>62518395</v>
      </c>
    </row>
    <row r="28" spans="1:15" ht="14.25" thickBot="1" thickTop="1">
      <c r="A28" s="23" t="s">
        <v>222</v>
      </c>
      <c r="B28" s="25" t="s">
        <v>223</v>
      </c>
      <c r="C28" s="26">
        <v>37593</v>
      </c>
      <c r="D28" s="26">
        <v>641393</v>
      </c>
      <c r="E28" s="26">
        <v>6335193</v>
      </c>
      <c r="F28" s="26">
        <v>3628834</v>
      </c>
      <c r="G28" s="26">
        <v>4496947</v>
      </c>
      <c r="H28" s="26">
        <v>3217060</v>
      </c>
      <c r="I28" s="26">
        <v>3521860</v>
      </c>
      <c r="J28" s="26">
        <v>2767803</v>
      </c>
      <c r="K28" s="26">
        <v>10165332</v>
      </c>
      <c r="L28" s="26">
        <v>10234445</v>
      </c>
      <c r="M28" s="26">
        <v>8282488</v>
      </c>
      <c r="N28" s="26">
        <v>0</v>
      </c>
      <c r="O28" s="26">
        <v>0</v>
      </c>
    </row>
    <row r="29" ht="13.5" thickTop="1"/>
  </sheetData>
  <sheetProtection selectLockedCells="1" selectUnlockedCells="1"/>
  <mergeCells count="3">
    <mergeCell ref="A1:O1"/>
    <mergeCell ref="B3:O3"/>
    <mergeCell ref="B15:O15"/>
  </mergeCells>
  <printOptions/>
  <pageMargins left="0.7875" right="0.7875" top="1.0527777777777778" bottom="1.0527777777777778" header="0.7875" footer="0.7875"/>
  <pageSetup horizontalDpi="600" verticalDpi="600" orientation="landscape" paperSize="9" scale="118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4" max="4" width="9.00390625" style="0" customWidth="1"/>
    <col min="5" max="5" width="8.8515625" style="0" hidden="1" customWidth="1"/>
    <col min="6" max="6" width="9.140625" style="0" hidden="1" customWidth="1"/>
    <col min="7" max="8" width="7.421875" style="0" customWidth="1"/>
    <col min="9" max="9" width="7.8515625" style="0" customWidth="1"/>
    <col min="10" max="11" width="7.28125" style="0" bestFit="1" customWidth="1"/>
  </cols>
  <sheetData>
    <row r="1" spans="1:11" ht="15.75">
      <c r="A1" s="34"/>
      <c r="B1" s="34"/>
      <c r="C1" s="34"/>
      <c r="D1" s="34"/>
      <c r="E1" s="34"/>
      <c r="F1" s="34"/>
      <c r="G1" s="34"/>
      <c r="H1" s="77"/>
      <c r="I1" s="77"/>
      <c r="J1" s="62"/>
      <c r="K1" s="34"/>
    </row>
    <row r="2" spans="1:11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78"/>
      <c r="B3" s="78"/>
      <c r="C3" s="78"/>
      <c r="D3" s="78"/>
      <c r="E3" s="78"/>
      <c r="F3" s="78"/>
      <c r="G3" s="78"/>
      <c r="H3" s="78"/>
      <c r="I3" s="78"/>
      <c r="J3" s="63"/>
      <c r="K3" s="34"/>
    </row>
    <row r="4" spans="1:11" ht="15.75">
      <c r="A4" s="74" t="s">
        <v>269</v>
      </c>
      <c r="B4" s="74"/>
      <c r="C4" s="74"/>
      <c r="D4" s="74"/>
      <c r="E4" s="74"/>
      <c r="F4" s="74"/>
      <c r="G4" s="74"/>
      <c r="H4" s="74"/>
      <c r="I4" s="74"/>
      <c r="J4" s="64"/>
      <c r="K4" s="34"/>
    </row>
    <row r="5" spans="1:11" ht="15.75">
      <c r="A5" s="74"/>
      <c r="B5" s="74"/>
      <c r="C5" s="74"/>
      <c r="D5" s="74"/>
      <c r="E5" s="74"/>
      <c r="F5" s="74"/>
      <c r="G5" s="74"/>
      <c r="H5" s="74"/>
      <c r="I5" s="74"/>
      <c r="J5" s="64"/>
      <c r="K5" s="34"/>
    </row>
    <row r="6" spans="1:11" ht="15.75">
      <c r="A6" s="81" t="s">
        <v>258</v>
      </c>
      <c r="B6" s="81"/>
      <c r="C6" s="81"/>
      <c r="D6" s="81"/>
      <c r="E6" s="81"/>
      <c r="F6" s="81"/>
      <c r="G6" s="81"/>
      <c r="H6" s="81"/>
      <c r="I6" s="81"/>
      <c r="J6" s="64"/>
      <c r="K6" s="34"/>
    </row>
    <row r="7" spans="1:11" ht="15.75">
      <c r="A7" s="64"/>
      <c r="B7" s="64"/>
      <c r="C7" s="64"/>
      <c r="D7" s="64"/>
      <c r="E7" s="64"/>
      <c r="F7" s="64"/>
      <c r="G7" s="64"/>
      <c r="H7" s="64"/>
      <c r="I7" s="64"/>
      <c r="J7" s="64"/>
      <c r="K7" s="34"/>
    </row>
    <row r="8" spans="1:11" ht="15.75">
      <c r="A8" s="64"/>
      <c r="B8" s="64"/>
      <c r="C8" s="64"/>
      <c r="D8" s="64"/>
      <c r="E8" s="64"/>
      <c r="F8" s="64"/>
      <c r="G8" s="64"/>
      <c r="H8" s="64"/>
      <c r="I8" s="64"/>
      <c r="J8" s="64"/>
      <c r="K8" s="34"/>
    </row>
    <row r="9" spans="1:11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34"/>
    </row>
    <row r="10" spans="1:11" ht="15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83" t="s">
        <v>225</v>
      </c>
      <c r="I11" s="83"/>
      <c r="J11" s="83"/>
      <c r="K11" s="34"/>
    </row>
    <row r="12" spans="1:11" ht="15.75">
      <c r="A12" s="82" t="s">
        <v>226</v>
      </c>
      <c r="B12" s="82"/>
      <c r="C12" s="82"/>
      <c r="D12" s="82"/>
      <c r="E12" s="82"/>
      <c r="F12" s="82"/>
      <c r="G12" s="82" t="s">
        <v>227</v>
      </c>
      <c r="H12" s="82"/>
      <c r="I12" s="82"/>
      <c r="J12" s="82"/>
      <c r="K12" s="37"/>
    </row>
    <row r="13" spans="1:11" ht="15.75">
      <c r="A13" s="82"/>
      <c r="B13" s="82"/>
      <c r="C13" s="82"/>
      <c r="D13" s="82"/>
      <c r="E13" s="82"/>
      <c r="F13" s="82"/>
      <c r="G13" s="38">
        <v>2014</v>
      </c>
      <c r="H13" s="38">
        <v>2015</v>
      </c>
      <c r="I13" s="38">
        <v>2016</v>
      </c>
      <c r="J13" s="38">
        <v>2017</v>
      </c>
      <c r="K13" s="38">
        <v>2018</v>
      </c>
    </row>
    <row r="14" spans="1:11" ht="27" customHeight="1">
      <c r="A14" s="79" t="s">
        <v>259</v>
      </c>
      <c r="B14" s="79"/>
      <c r="C14" s="79"/>
      <c r="D14" s="79"/>
      <c r="E14" s="79"/>
      <c r="F14" s="79"/>
      <c r="G14" s="67">
        <v>883</v>
      </c>
      <c r="H14" s="67">
        <v>850</v>
      </c>
      <c r="I14" s="67">
        <v>405</v>
      </c>
      <c r="J14" s="37"/>
      <c r="K14" s="37"/>
    </row>
    <row r="15" spans="1:11" ht="15.75">
      <c r="A15" s="79" t="s">
        <v>228</v>
      </c>
      <c r="B15" s="79"/>
      <c r="C15" s="79"/>
      <c r="D15" s="79"/>
      <c r="E15" s="79"/>
      <c r="F15" s="79"/>
      <c r="G15" s="67">
        <v>10228</v>
      </c>
      <c r="H15" s="67"/>
      <c r="I15" s="67"/>
      <c r="J15" s="37"/>
      <c r="K15" s="37"/>
    </row>
    <row r="16" spans="1:11" ht="27.75" customHeight="1">
      <c r="A16" s="79" t="s">
        <v>260</v>
      </c>
      <c r="B16" s="79"/>
      <c r="C16" s="79"/>
      <c r="D16" s="79"/>
      <c r="E16" s="79"/>
      <c r="F16" s="79"/>
      <c r="G16" s="67">
        <v>150</v>
      </c>
      <c r="H16" s="67">
        <v>300</v>
      </c>
      <c r="I16" s="67">
        <v>150</v>
      </c>
      <c r="J16" s="37"/>
      <c r="K16" s="37"/>
    </row>
    <row r="17" spans="1:11" ht="15.75">
      <c r="A17" s="80"/>
      <c r="B17" s="80"/>
      <c r="C17" s="80"/>
      <c r="D17" s="80"/>
      <c r="E17" s="80"/>
      <c r="F17" s="80"/>
      <c r="G17" s="66"/>
      <c r="H17" s="66"/>
      <c r="I17" s="66"/>
      <c r="J17" s="66"/>
      <c r="K17" s="65"/>
    </row>
    <row r="18" spans="1:11" ht="15.75">
      <c r="A18" s="80"/>
      <c r="B18" s="80"/>
      <c r="C18" s="80"/>
      <c r="D18" s="80"/>
      <c r="E18" s="80"/>
      <c r="F18" s="80"/>
      <c r="G18" s="66"/>
      <c r="H18" s="66"/>
      <c r="I18" s="66"/>
      <c r="J18" s="66"/>
      <c r="K18" s="65"/>
    </row>
    <row r="19" spans="1:11" ht="15.75">
      <c r="A19" s="80"/>
      <c r="B19" s="80"/>
      <c r="C19" s="80"/>
      <c r="D19" s="80"/>
      <c r="E19" s="80"/>
      <c r="F19" s="80"/>
      <c r="G19" s="66"/>
      <c r="H19" s="66"/>
      <c r="I19" s="66"/>
      <c r="J19" s="66"/>
      <c r="K19" s="65"/>
    </row>
    <row r="20" spans="1:11" ht="15.75">
      <c r="A20" s="80"/>
      <c r="B20" s="80"/>
      <c r="C20" s="80"/>
      <c r="D20" s="80"/>
      <c r="E20" s="80"/>
      <c r="F20" s="80"/>
      <c r="G20" s="66"/>
      <c r="H20" s="66"/>
      <c r="I20" s="66"/>
      <c r="J20" s="66"/>
      <c r="K20" s="65"/>
    </row>
    <row r="21" spans="1:11" ht="15.75">
      <c r="A21" s="80"/>
      <c r="B21" s="80"/>
      <c r="C21" s="80"/>
      <c r="D21" s="80"/>
      <c r="E21" s="80"/>
      <c r="F21" s="80"/>
      <c r="G21" s="66"/>
      <c r="H21" s="66"/>
      <c r="I21" s="66"/>
      <c r="J21" s="66"/>
      <c r="K21" s="65"/>
    </row>
    <row r="22" spans="1:11" ht="15.75">
      <c r="A22" s="80"/>
      <c r="B22" s="80"/>
      <c r="C22" s="80"/>
      <c r="D22" s="80"/>
      <c r="E22" s="80"/>
      <c r="F22" s="80"/>
      <c r="G22" s="66"/>
      <c r="H22" s="66"/>
      <c r="I22" s="66"/>
      <c r="J22" s="66"/>
      <c r="K22" s="65"/>
    </row>
    <row r="23" spans="1:11" ht="15.75">
      <c r="A23" s="80"/>
      <c r="B23" s="80"/>
      <c r="C23" s="80"/>
      <c r="D23" s="80"/>
      <c r="E23" s="80"/>
      <c r="F23" s="80"/>
      <c r="G23" s="66"/>
      <c r="H23" s="66"/>
      <c r="I23" s="66"/>
      <c r="J23" s="66"/>
      <c r="K23" s="65"/>
    </row>
    <row r="24" spans="1:11" ht="15.75">
      <c r="A24" s="80"/>
      <c r="B24" s="80"/>
      <c r="C24" s="80"/>
      <c r="D24" s="80"/>
      <c r="E24" s="80"/>
      <c r="F24" s="80"/>
      <c r="G24" s="66"/>
      <c r="H24" s="66"/>
      <c r="I24" s="66"/>
      <c r="J24" s="66"/>
      <c r="K24" s="65"/>
    </row>
    <row r="25" spans="1:11" ht="15.75">
      <c r="A25" s="80"/>
      <c r="B25" s="80"/>
      <c r="C25" s="80"/>
      <c r="D25" s="80"/>
      <c r="E25" s="80"/>
      <c r="F25" s="80"/>
      <c r="G25" s="66"/>
      <c r="H25" s="66"/>
      <c r="I25" s="66"/>
      <c r="J25" s="66"/>
      <c r="K25" s="65"/>
    </row>
    <row r="26" spans="1:11" ht="15.75">
      <c r="A26" s="80"/>
      <c r="B26" s="80"/>
      <c r="C26" s="80"/>
      <c r="D26" s="80"/>
      <c r="E26" s="80"/>
      <c r="F26" s="80"/>
      <c r="G26" s="66"/>
      <c r="H26" s="66"/>
      <c r="I26" s="66"/>
      <c r="J26" s="66"/>
      <c r="K26" s="65"/>
    </row>
  </sheetData>
  <sheetProtection/>
  <mergeCells count="21">
    <mergeCell ref="A16:F16"/>
    <mergeCell ref="A26:F26"/>
    <mergeCell ref="A22:F22"/>
    <mergeCell ref="A23:F23"/>
    <mergeCell ref="A24:F24"/>
    <mergeCell ref="A25:F25"/>
    <mergeCell ref="A12:F13"/>
    <mergeCell ref="A20:F20"/>
    <mergeCell ref="A19:F19"/>
    <mergeCell ref="A21:F21"/>
    <mergeCell ref="A15:F15"/>
    <mergeCell ref="H1:I1"/>
    <mergeCell ref="A3:I3"/>
    <mergeCell ref="A4:I4"/>
    <mergeCell ref="A5:I5"/>
    <mergeCell ref="A14:F14"/>
    <mergeCell ref="A18:F18"/>
    <mergeCell ref="A17:F17"/>
    <mergeCell ref="A6:I6"/>
    <mergeCell ref="H11:J11"/>
    <mergeCell ref="G12:J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</dc:creator>
  <cp:keywords/>
  <dc:description/>
  <cp:lastModifiedBy>Pázmándfalu Jegyző</cp:lastModifiedBy>
  <cp:lastPrinted>2018-02-02T09:06:22Z</cp:lastPrinted>
  <dcterms:created xsi:type="dcterms:W3CDTF">2015-02-11T10:02:04Z</dcterms:created>
  <dcterms:modified xsi:type="dcterms:W3CDTF">2018-03-08T13:16:44Z</dcterms:modified>
  <cp:category/>
  <cp:version/>
  <cp:contentType/>
  <cp:contentStatus/>
</cp:coreProperties>
</file>